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KTIV" sheetId="1" r:id="rId1"/>
    <sheet name="PASIV" sheetId="2" r:id="rId2"/>
    <sheet name="PASH" sheetId="3" r:id="rId3"/>
    <sheet name="PAS NDRYSH" sheetId="4" r:id="rId4"/>
    <sheet name="FLUKSI" sheetId="5" r:id="rId5"/>
    <sheet name="FAQE 1" sheetId="6" r:id="rId6"/>
  </sheets>
  <definedNames/>
  <calcPr fullCalcOnLoad="1"/>
</workbook>
</file>

<file path=xl/sharedStrings.xml><?xml version="1.0" encoding="utf-8"?>
<sst xmlns="http://schemas.openxmlformats.org/spreadsheetml/2006/main" count="241" uniqueCount="208">
  <si>
    <t>Nr.</t>
  </si>
  <si>
    <t>Shenime</t>
  </si>
  <si>
    <t>I</t>
  </si>
  <si>
    <t>1   Aktivet monetare</t>
  </si>
  <si>
    <t>3   Aktive te tjera financiare afatshkurtra</t>
  </si>
  <si>
    <t>4   Inventari</t>
  </si>
  <si>
    <t>5   Aktive biologjike afatshkurtra</t>
  </si>
  <si>
    <t>II</t>
  </si>
  <si>
    <t>A K T I V E T     A F A T S H K U R T R A</t>
  </si>
  <si>
    <t>A   K   T   I   V   E   T</t>
  </si>
  <si>
    <t>A K T I V E T     A F A T G J A T A</t>
  </si>
  <si>
    <t>1   Investimet financiare afatgjata</t>
  </si>
  <si>
    <t>T O T A L I     A K T I V E V E    (I + II)</t>
  </si>
  <si>
    <t xml:space="preserve">        &gt;   Banka</t>
  </si>
  <si>
    <t xml:space="preserve">        &gt;   Arka</t>
  </si>
  <si>
    <t xml:space="preserve">        &gt;   Kliente per mallra, produkte e sherbime</t>
  </si>
  <si>
    <t xml:space="preserve">        &gt;   Debitore, Kreditore te tjere</t>
  </si>
  <si>
    <t xml:space="preserve">        &gt;   Tatim mbi fitimin</t>
  </si>
  <si>
    <t xml:space="preserve">        &gt;   Tvsh</t>
  </si>
  <si>
    <t xml:space="preserve">        &gt;   Te drejta e detyrimeve ndaj ortakeve</t>
  </si>
  <si>
    <t xml:space="preserve">        &gt;</t>
  </si>
  <si>
    <t xml:space="preserve">        &gt;   Lendet e para</t>
  </si>
  <si>
    <t xml:space="preserve">        &gt;   Produkte te gatshme</t>
  </si>
  <si>
    <t xml:space="preserve">        &gt;   Mallra per rishitje</t>
  </si>
  <si>
    <t xml:space="preserve">        &gt;   Parapagesa per furnizime</t>
  </si>
  <si>
    <t xml:space="preserve">        &gt;   Toka</t>
  </si>
  <si>
    <t xml:space="preserve">        &gt;   Ndertesa</t>
  </si>
  <si>
    <t xml:space="preserve">        &gt;   Makineri dhe paisje</t>
  </si>
  <si>
    <t xml:space="preserve"> raportuese</t>
  </si>
  <si>
    <t xml:space="preserve"> para ardhese</t>
  </si>
  <si>
    <t xml:space="preserve">        Periudha</t>
  </si>
  <si>
    <t xml:space="preserve">       Periudha </t>
  </si>
  <si>
    <t xml:space="preserve">        &gt;   Hua dhe letra me vlere afatshkurtra</t>
  </si>
  <si>
    <t>2   Derivative dhe akt. finanz te mbajtura per tregtim</t>
  </si>
  <si>
    <t xml:space="preserve">        &gt;   Parapagime te marra</t>
  </si>
  <si>
    <t xml:space="preserve">        &gt;   Inventari Imet dhe amballazhet</t>
  </si>
  <si>
    <t xml:space="preserve">        &gt;   Prodhimi ne proces</t>
  </si>
  <si>
    <t>6   Aktivet afatshkurtra te mbajtura per shitje</t>
  </si>
  <si>
    <t>7   Parapagimet dhe shpenzimet e shtyra</t>
  </si>
  <si>
    <t>2   Aktivet afatgjata materiale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</si>
  <si>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</si>
  <si>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</si>
  <si>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</si>
  <si>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</si>
  <si>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</si>
  <si>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</si>
  <si>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 xml:space="preserve">   </t>
  </si>
  <si>
    <t xml:space="preserve">        &gt;   Investime te tjera financiare</t>
  </si>
  <si>
    <t xml:space="preserve">        &gt;   Shpenzime te periudhave te ardhshme</t>
  </si>
  <si>
    <t xml:space="preserve">        &gt;   </t>
  </si>
  <si>
    <t>MP-HEC</t>
  </si>
  <si>
    <t xml:space="preserve">Emertimi dhe Forma ligjore                </t>
  </si>
  <si>
    <t>MP -  HEC</t>
  </si>
  <si>
    <t xml:space="preserve">NIPT -I                                              </t>
  </si>
  <si>
    <t>K 93826001 D</t>
  </si>
  <si>
    <t xml:space="preserve">Adresa e Selise                                 </t>
  </si>
  <si>
    <t>Gore -  Lozhan</t>
  </si>
  <si>
    <t xml:space="preserve">                                                                               </t>
  </si>
  <si>
    <t xml:space="preserve">                      ___________________</t>
  </si>
  <si>
    <t>KORCE</t>
  </si>
  <si>
    <t xml:space="preserve">Data e krijimit                                    </t>
  </si>
  <si>
    <t>23 SHKURT 2009</t>
  </si>
  <si>
    <t xml:space="preserve">Nr. I Regjistrit Tregtar                          </t>
  </si>
  <si>
    <t>QKR</t>
  </si>
  <si>
    <t xml:space="preserve">Veprimtaria  Kryesore                         </t>
  </si>
  <si>
    <t>NDERTIM, OPERIM DHE TRANSFERIM</t>
  </si>
  <si>
    <t xml:space="preserve">                                                       </t>
  </si>
  <si>
    <t>I HIDROCENTRALIT NICE VELCAN</t>
  </si>
  <si>
    <t xml:space="preserve">                                                        </t>
  </si>
  <si>
    <t>_________________________________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</si>
  <si>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</si>
  <si>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</si>
  <si>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</si>
  <si>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  </t>
  </si>
  <si>
    <t xml:space="preserve">Pasqyra Financiare jane individuale                              </t>
  </si>
  <si>
    <t>PO</t>
  </si>
  <si>
    <t xml:space="preserve">Pasqyra Financiare jane te konsoliduara                       </t>
  </si>
  <si>
    <t>_______________________</t>
  </si>
  <si>
    <t xml:space="preserve">Pasqyra Financiare jane te shprehura ne                      </t>
  </si>
  <si>
    <t>LEKE</t>
  </si>
  <si>
    <t xml:space="preserve">Pasqyra Financiare jane te rrumbullakosura ne             </t>
  </si>
  <si>
    <t>JO</t>
  </si>
  <si>
    <t xml:space="preserve">Periudha Kontabel e Pasqyrave Financiare                </t>
  </si>
  <si>
    <t>Nga           01.01.20___</t>
  </si>
  <si>
    <t xml:space="preserve">                                                                                  </t>
  </si>
  <si>
    <t>Deri           31.12.20___</t>
  </si>
  <si>
    <t xml:space="preserve">Data e mbylljes se Pasqyrave Financiare                      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</si>
  <si>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</si>
  <si>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</si>
  <si>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</si>
  <si>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</si>
  <si>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</si>
  <si>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 afat shkurtra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</si>
  <si>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</si>
  <si>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</si>
  <si>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</si>
  <si>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</si>
  <si>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</si>
  <si>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</si>
  <si>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akcize</t>
  </si>
  <si>
    <t xml:space="preserve">        &gt;   Detyrime te tjera tatimore</t>
  </si>
  <si>
    <t xml:space="preserve">        &gt;   Parapagime te dhena</t>
  </si>
  <si>
    <t xml:space="preserve">        &gt;   Te drejta e detyrime ndaj ortakeve / aksionereve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</si>
  <si>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</si>
  <si>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</si>
  <si>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</si>
  <si>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</si>
  <si>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</si>
  <si>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</si>
  <si>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</si>
  <si>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>2   Huamarrje te tjera afatgjata</t>
  </si>
  <si>
    <t>3   Grante dhe te ardhura te shtyra</t>
  </si>
  <si>
    <t>4   Provizione afatgjata</t>
  </si>
  <si>
    <t>T O T A L I   P A S I V E V E   A F A T G J A T A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</si>
  <si>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</si>
  <si>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</si>
  <si>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</si>
  <si>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</si>
  <si>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</si>
  <si>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</si>
  <si>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</si>
  <si>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</si>
  <si>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</si>
  <si>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</si>
  <si>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</si>
  <si>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</si>
  <si>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Rezultati I ushtrimit</t>
  </si>
  <si>
    <t>TOTALI   PASIVEVE   DHE  KAPITALIT  (I + II + III)</t>
  </si>
  <si>
    <r>
      <t xml:space="preserve">     </t>
    </r>
    <r>
      <rPr>
        <b/>
        <u val="single"/>
        <sz val="10"/>
        <rFont val="Arial"/>
        <family val="2"/>
      </rPr>
      <t>Nje pasqyre e pa Konsoliduar</t>
    </r>
  </si>
  <si>
    <t>Kapitali aksionar</t>
  </si>
  <si>
    <t>Primi aksionit</t>
  </si>
  <si>
    <t>Aksione thesari</t>
  </si>
  <si>
    <t>Rezerva stat.ligjore</t>
  </si>
  <si>
    <t>Fitimi pashperndare</t>
  </si>
  <si>
    <t>TOTALI</t>
  </si>
  <si>
    <t>A</t>
  </si>
  <si>
    <t>B</t>
  </si>
  <si>
    <t>Pozicioni I rregulluar</t>
  </si>
  <si>
    <t>Fitimi neto per periudhen kontabel</t>
  </si>
  <si>
    <t>Dividentet e paguar</t>
  </si>
  <si>
    <t>Rritja rezerves kapitalit</t>
  </si>
  <si>
    <t>Emetimi kapitali aksionar</t>
  </si>
  <si>
    <t>Aksione te thesari te riblera</t>
  </si>
  <si>
    <t>Pozicioni me 31 dhjetor 2011</t>
  </si>
  <si>
    <t xml:space="preserve">                                 (Bazuar  ne  klasifikimin  e  shpenzimeve  sipas  natyres)</t>
  </si>
  <si>
    <t>Pershkrimi I elementeve</t>
  </si>
  <si>
    <t>Shitjet neto</t>
  </si>
  <si>
    <t>Te ardhura te tjera nga veprimtarite e shfrytezimit</t>
  </si>
  <si>
    <t>Totali  I  te  ardhurave  ( 1  +  2 )</t>
  </si>
  <si>
    <t>Ndryshimet ne inventarin e prod.gat.e prodh.proces</t>
  </si>
  <si>
    <t>Puna e kryer nganjesite ekonomike raportuese per</t>
  </si>
  <si>
    <t>qellimet e veta dhe e kapitalizuar</t>
  </si>
  <si>
    <t>Mallrat lende e pare dhe sherbimet</t>
  </si>
  <si>
    <t>Shpenzime personeli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</si>
  <si>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</si>
  <si>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</si>
  <si>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</si>
  <si>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</si>
  <si>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</si>
  <si>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</si>
  <si>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</si>
  <si>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r>
      <t xml:space="preserve">121   </t>
    </r>
    <r>
      <rPr>
        <i/>
        <sz val="10"/>
        <rFont val="Arial"/>
        <family val="2"/>
      </rPr>
      <t>Te ardhura e shpenz.nga interesat</t>
    </r>
  </si>
  <si>
    <r>
      <t xml:space="preserve">122   </t>
    </r>
    <r>
      <rPr>
        <i/>
        <sz val="10"/>
        <rFont val="Arial"/>
        <family val="2"/>
      </rPr>
      <t>Fitimet (humbjet) nga kembimet valutare</t>
    </r>
  </si>
  <si>
    <r>
      <t xml:space="preserve">123   </t>
    </r>
    <r>
      <rPr>
        <i/>
        <sz val="10"/>
        <rFont val="Arial"/>
        <family val="2"/>
      </rPr>
      <t>Te ardhurat dhe shpenzimet financiare te tjera</t>
    </r>
  </si>
  <si>
    <t>Totali I te ardhurave dhe shpenz.financiare</t>
  </si>
  <si>
    <t>Fitim (humbja) para tatimit  ( 9 +/- 13 )</t>
  </si>
  <si>
    <t>Shpenzimet e tatim mbi fitimin</t>
  </si>
  <si>
    <t>Fitimi (humbja) neto e vitit financiar ( 14 - 15 )</t>
  </si>
  <si>
    <t>MP- HEC</t>
  </si>
  <si>
    <t>Pasqyra e fluksit monetar - Metoda direkte</t>
  </si>
  <si>
    <t>Fluksi monetar nga veprimtarite e shfrytezimit</t>
  </si>
  <si>
    <t xml:space="preserve"> Mjete monetare (MM) te arketuara nga klienti</t>
  </si>
  <si>
    <t xml:space="preserve"> MM te paguara ndaj furnitoreve dhe punonjesve</t>
  </si>
  <si>
    <t xml:space="preserve"> MM te ardhura nga borxhet afat shkurtra</t>
  </si>
  <si>
    <t xml:space="preserve"> Interesi I paguar</t>
  </si>
  <si>
    <t xml:space="preserve"> Tatim mbi fitimin I paguar</t>
  </si>
  <si>
    <t xml:space="preserve"> MM neto nga aktivitetet e shfrytezimit( TE TJERA)</t>
  </si>
  <si>
    <t>te tjera te ardhura</t>
  </si>
  <si>
    <t>Fluksi monetar nga veprimtarite investuese</t>
  </si>
  <si>
    <t xml:space="preserve"> Blerja e njesise se kontrolluar X minus parate e Arketuara</t>
  </si>
  <si>
    <t xml:space="preserve"> Blerja e aktiveve afatgjata materiale</t>
  </si>
  <si>
    <t xml:space="preserve"> Te ardhura nga shitja e paisjeve</t>
  </si>
  <si>
    <t xml:space="preserve">  Interesi I arketuar</t>
  </si>
  <si>
    <t xml:space="preserve"> Dividentet e arketuar</t>
  </si>
  <si>
    <t xml:space="preserve"> MM neto te perdorura ne veprimtarite investuese</t>
  </si>
  <si>
    <t>Fluksi monetar nga aktivitete financiare</t>
  </si>
  <si>
    <t xml:space="preserve">  Te ardhura nga emetimi I kapitalit aksioner</t>
  </si>
  <si>
    <t xml:space="preserve">  Te ardhura nga huamarrje afatgjata</t>
  </si>
  <si>
    <t xml:space="preserve">   Pagesat e detyrimeve te qerase financiare</t>
  </si>
  <si>
    <t xml:space="preserve">   Dividente te paguar</t>
  </si>
  <si>
    <t xml:space="preserve">  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</si>
  <si>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</si>
  <si>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</si>
  <si>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</si>
  <si>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01 JANAR 2012</t>
  </si>
  <si>
    <t>31 DHJETOR 2012</t>
  </si>
  <si>
    <t>31 MARS 2013</t>
  </si>
  <si>
    <t xml:space="preserve">                      PASQYRA E TE ARDHURAVE DHE SHPENZIMEVE  2012</t>
  </si>
  <si>
    <t>Shpenzime te PANJOHURA</t>
  </si>
  <si>
    <t>Fitim/Humbje (tatimor)</t>
  </si>
  <si>
    <t xml:space="preserve">                                     Pasqyrat   Financiare   te   Vitit   2012</t>
  </si>
  <si>
    <t xml:space="preserve">           Pasqyra  e  Ndryshimeve  ne  Kapital  2012</t>
  </si>
  <si>
    <t>Pozicioni me 31.12.2010</t>
  </si>
  <si>
    <t>Efekti ndryshimeve ne politikat kon2011</t>
  </si>
  <si>
    <t>Fitimi neto per periudhen kontabel 12</t>
  </si>
  <si>
    <t xml:space="preserve"> Pasqyra   e  Fluksit  Monetar  -  Metoda  Direkte  2012_</t>
  </si>
  <si>
    <t xml:space="preserve"> </t>
  </si>
  <si>
    <t xml:space="preserve">             Viti 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</si>
</sst>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lgerian"/>
      <family val="5"/>
    </font>
    <font>
      <b/>
      <sz val="20"/>
      <name val="Arial"/>
      <family val="2"/>
    </font>
    <font>
      <sz val="9"/>
      <name val="Arial"/>
      <family val="0"/>
    </font>
    <font>
      <b/>
      <sz val="10"/>
      <name val="Algerian"/>
      <family val="5"/>
    </font>
    <font>
      <sz val="12"/>
      <name val="Algerian"/>
      <family val="5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6"/>
      <name val="Algerian"/>
      <family val="5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9" xfId="0" applyBorder="1" applyAlignment="1">
      <alignment horizontal="center" shrinkToFit="1" readingOrder="1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 shrinkToFit="1" readingOrder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14" fillId="0" borderId="4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11" fillId="0" borderId="44" xfId="0" applyFont="1" applyBorder="1" applyAlignment="1">
      <alignment/>
    </xf>
    <xf numFmtId="0" fontId="1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47" xfId="0" applyBorder="1" applyAlignment="1">
      <alignment/>
    </xf>
    <xf numFmtId="0" fontId="4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3" xfId="0" applyBorder="1" applyAlignment="1">
      <alignment vertical="center"/>
    </xf>
    <xf numFmtId="0" fontId="11" fillId="0" borderId="49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shrinkToFit="1" readingOrder="1"/>
    </xf>
    <xf numFmtId="0" fontId="2" fillId="0" borderId="13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</cols>
  <sheetData>
    <row r="1" ht="12.75">
      <c r="B1" s="27" t="s">
        <v>50</v>
      </c>
    </row>
    <row r="2" spans="2:4" ht="16.5" thickBot="1">
      <c r="B2" s="120" t="s">
        <v>200</v>
      </c>
      <c r="C2" s="120"/>
      <c r="D2" s="120"/>
    </row>
    <row r="3" spans="1:5" ht="15">
      <c r="A3" s="18"/>
      <c r="B3" s="19"/>
      <c r="C3" s="20"/>
      <c r="D3" s="23" t="s">
        <v>30</v>
      </c>
      <c r="E3" s="24" t="s">
        <v>31</v>
      </c>
    </row>
    <row r="4" spans="1:5" ht="21.75" customHeight="1" thickBot="1">
      <c r="A4" s="21" t="s">
        <v>0</v>
      </c>
      <c r="B4" s="22" t="s">
        <v>9</v>
      </c>
      <c r="C4" s="22" t="s">
        <v>1</v>
      </c>
      <c r="D4" s="22" t="s">
        <v>28</v>
      </c>
      <c r="E4" s="17" t="s">
        <v>29</v>
      </c>
    </row>
    <row r="5" spans="1:5" ht="21.75" customHeight="1" thickBot="1">
      <c r="A5" s="11" t="s">
        <v>2</v>
      </c>
      <c r="B5" s="12" t="s">
        <v>8</v>
      </c>
      <c r="C5" s="5"/>
      <c r="D5" s="5">
        <f>D6+D10+D11+D20</f>
        <v>38980730</v>
      </c>
      <c r="E5" s="6">
        <f>E6+E10+E11+E20</f>
        <v>40464860</v>
      </c>
    </row>
    <row r="6" spans="1:5" ht="16.5" customHeight="1">
      <c r="A6" s="3"/>
      <c r="B6" s="10" t="s">
        <v>3</v>
      </c>
      <c r="C6" s="4"/>
      <c r="D6" s="4">
        <f>D8+D7</f>
        <v>99301</v>
      </c>
      <c r="E6" s="4">
        <f>E8+E7</f>
        <v>1604558</v>
      </c>
    </row>
    <row r="7" spans="1:5" ht="16.5" customHeight="1">
      <c r="A7" s="2"/>
      <c r="B7" s="1" t="s">
        <v>13</v>
      </c>
      <c r="C7" s="1"/>
      <c r="D7" s="1">
        <f>19895+61363</f>
        <v>81258</v>
      </c>
      <c r="E7" s="1">
        <v>1604558</v>
      </c>
    </row>
    <row r="8" spans="1:5" ht="16.5" customHeight="1">
      <c r="A8" s="2"/>
      <c r="B8" s="1" t="s">
        <v>14</v>
      </c>
      <c r="C8" s="1"/>
      <c r="D8" s="1">
        <v>18043</v>
      </c>
      <c r="E8" s="1"/>
    </row>
    <row r="9" spans="1:5" ht="16.5" customHeight="1">
      <c r="A9" s="2"/>
      <c r="B9" t="s">
        <v>32</v>
      </c>
      <c r="C9" s="1"/>
      <c r="D9" s="1"/>
      <c r="E9" s="1"/>
    </row>
    <row r="10" spans="1:5" ht="16.5" customHeight="1">
      <c r="A10" s="2"/>
      <c r="B10" s="13" t="s">
        <v>33</v>
      </c>
      <c r="C10" s="1"/>
      <c r="D10" s="1"/>
      <c r="E10" s="1"/>
    </row>
    <row r="11" spans="1:5" ht="16.5" customHeight="1">
      <c r="A11" s="2"/>
      <c r="B11" s="13" t="s">
        <v>4</v>
      </c>
      <c r="C11" s="1"/>
      <c r="D11" s="1">
        <f>D12+D13+D14+D15+D16+D17+D18</f>
        <v>23101702</v>
      </c>
      <c r="E11" s="1">
        <f>E12+E13+E14+E15+E16+E17+E18+E19</f>
        <v>23080575</v>
      </c>
    </row>
    <row r="12" spans="1:5" ht="16.5" customHeight="1">
      <c r="A12" s="2"/>
      <c r="B12" s="1" t="s">
        <v>15</v>
      </c>
      <c r="C12" s="1"/>
      <c r="D12" s="1">
        <v>0</v>
      </c>
      <c r="E12" s="1"/>
    </row>
    <row r="13" spans="1:5" ht="16.5" customHeight="1">
      <c r="A13" s="2"/>
      <c r="B13" s="1" t="s">
        <v>17</v>
      </c>
      <c r="C13" s="1"/>
      <c r="D13" s="1">
        <v>15000</v>
      </c>
      <c r="E13" s="1">
        <v>10000</v>
      </c>
    </row>
    <row r="14" spans="1:5" ht="16.5" customHeight="1">
      <c r="A14" s="2"/>
      <c r="B14" s="1" t="s">
        <v>18</v>
      </c>
      <c r="C14" s="1"/>
      <c r="D14" s="1">
        <v>3462035</v>
      </c>
      <c r="E14" s="1">
        <v>3454035</v>
      </c>
    </row>
    <row r="15" spans="1:5" ht="16.5" customHeight="1">
      <c r="A15" s="2"/>
      <c r="B15" s="1" t="s">
        <v>19</v>
      </c>
      <c r="C15" s="1"/>
      <c r="D15" s="1"/>
      <c r="E15" s="1"/>
    </row>
    <row r="16" spans="1:5" ht="16.5" customHeight="1">
      <c r="A16" s="2"/>
      <c r="B16" s="1" t="s">
        <v>34</v>
      </c>
      <c r="C16" s="1"/>
      <c r="D16" s="1"/>
      <c r="E16" s="1"/>
    </row>
    <row r="17" spans="1:5" ht="16.5" customHeight="1">
      <c r="A17" s="2"/>
      <c r="B17" s="1" t="s">
        <v>16</v>
      </c>
      <c r="C17" s="1"/>
      <c r="D17" s="1">
        <f>E17+8127</f>
        <v>19624667</v>
      </c>
      <c r="E17" s="1">
        <v>19616540</v>
      </c>
    </row>
    <row r="18" spans="1:5" ht="16.5" customHeight="1">
      <c r="A18" s="2" t="s">
        <v>46</v>
      </c>
      <c r="B18" s="1" t="s">
        <v>47</v>
      </c>
      <c r="C18" s="1"/>
      <c r="D18" s="1"/>
      <c r="E18" s="1"/>
    </row>
    <row r="19" spans="1:5" ht="16.5" customHeight="1">
      <c r="A19" s="2"/>
      <c r="B19" s="26" t="s">
        <v>20</v>
      </c>
      <c r="C19" s="1"/>
      <c r="D19" s="1"/>
      <c r="E19" s="1"/>
    </row>
    <row r="20" spans="1:5" ht="16.5" customHeight="1">
      <c r="A20" s="2"/>
      <c r="B20" s="13" t="s">
        <v>5</v>
      </c>
      <c r="C20" s="1"/>
      <c r="D20" s="1">
        <f>D21+D22+D23+D24+D26</f>
        <v>15779727</v>
      </c>
      <c r="E20" s="1">
        <f>E21+E22+E24+E25+E26</f>
        <v>15779727</v>
      </c>
    </row>
    <row r="21" spans="1:5" ht="16.5" customHeight="1">
      <c r="A21" s="2"/>
      <c r="B21" s="1" t="s">
        <v>21</v>
      </c>
      <c r="C21" s="1"/>
      <c r="D21" s="1">
        <f>E21</f>
        <v>15779727</v>
      </c>
      <c r="E21" s="1">
        <v>15779727</v>
      </c>
    </row>
    <row r="22" spans="1:5" ht="16.5" customHeight="1">
      <c r="A22" s="2"/>
      <c r="B22" s="1" t="s">
        <v>35</v>
      </c>
      <c r="C22" s="1"/>
      <c r="D22" s="1"/>
      <c r="E22" s="1"/>
    </row>
    <row r="23" spans="1:5" ht="16.5" customHeight="1">
      <c r="A23" s="2"/>
      <c r="B23" s="1" t="s">
        <v>36</v>
      </c>
      <c r="C23" s="1"/>
      <c r="D23" s="1"/>
      <c r="E23" s="1"/>
    </row>
    <row r="24" spans="1:5" ht="16.5" customHeight="1">
      <c r="A24" s="2"/>
      <c r="B24" s="1" t="s">
        <v>22</v>
      </c>
      <c r="C24" s="1"/>
      <c r="D24" s="1"/>
      <c r="E24" s="1"/>
    </row>
    <row r="25" spans="1:5" ht="16.5" customHeight="1">
      <c r="A25" s="2"/>
      <c r="B25" s="1" t="s">
        <v>23</v>
      </c>
      <c r="C25" s="1"/>
      <c r="D25" s="1"/>
      <c r="E25" s="1"/>
    </row>
    <row r="26" spans="1:5" ht="16.5" customHeight="1">
      <c r="A26" s="2"/>
      <c r="B26" s="1" t="s">
        <v>24</v>
      </c>
      <c r="C26" s="1"/>
      <c r="D26" s="1"/>
      <c r="E26" s="1"/>
    </row>
    <row r="27" spans="1:5" ht="16.5" customHeight="1">
      <c r="A27" s="2"/>
      <c r="B27" s="1" t="s">
        <v>20</v>
      </c>
      <c r="C27" s="1"/>
      <c r="D27" s="1"/>
      <c r="E27" s="1"/>
    </row>
    <row r="28" spans="1:5" ht="16.5" customHeight="1">
      <c r="A28" s="2"/>
      <c r="B28" s="13" t="s">
        <v>6</v>
      </c>
      <c r="C28" s="1"/>
      <c r="D28" s="1"/>
      <c r="E28" s="1"/>
    </row>
    <row r="29" spans="1:5" ht="16.5" customHeight="1">
      <c r="A29" s="2"/>
      <c r="B29" s="13" t="s">
        <v>37</v>
      </c>
      <c r="C29" s="1"/>
      <c r="D29" s="1"/>
      <c r="E29" s="1"/>
    </row>
    <row r="30" spans="1:5" ht="16.5" customHeight="1">
      <c r="A30" s="2"/>
      <c r="B30" s="13" t="s">
        <v>38</v>
      </c>
      <c r="C30" s="1"/>
      <c r="D30" s="1"/>
      <c r="E30" s="1"/>
    </row>
    <row r="31" spans="1:5" ht="16.5" customHeight="1">
      <c r="A31" s="2"/>
      <c r="B31" s="1" t="s">
        <v>48</v>
      </c>
      <c r="C31" s="1"/>
      <c r="D31" s="1"/>
      <c r="E31" s="1"/>
    </row>
    <row r="32" spans="1:5" ht="21.75" customHeight="1">
      <c r="A32" s="14" t="s">
        <v>7</v>
      </c>
      <c r="B32" s="15" t="s">
        <v>10</v>
      </c>
      <c r="C32" s="1"/>
      <c r="D32" s="1">
        <f>D33+D36+D41+D42+D43+D44+D45</f>
        <v>3671852</v>
      </c>
      <c r="E32" s="1">
        <f>E33+E36+E41+E42+E43+E44+E45</f>
        <v>3671852</v>
      </c>
    </row>
    <row r="33" spans="1:5" ht="16.5" customHeight="1">
      <c r="A33" s="2"/>
      <c r="B33" s="13" t="s">
        <v>11</v>
      </c>
      <c r="C33" s="1"/>
      <c r="D33" s="1"/>
      <c r="E33" s="1"/>
    </row>
    <row r="34" spans="1:5" ht="16.5" customHeight="1">
      <c r="A34" s="2"/>
      <c r="B34" s="25" t="s">
        <v>49</v>
      </c>
      <c r="C34" s="1"/>
      <c r="D34" s="1"/>
      <c r="E34" s="1"/>
    </row>
    <row r="35" spans="1:5" ht="16.5" customHeight="1">
      <c r="A35" s="2"/>
      <c r="B35" s="25" t="s">
        <v>20</v>
      </c>
      <c r="C35" s="1"/>
      <c r="D35" s="1"/>
      <c r="E35" s="1"/>
    </row>
    <row r="36" spans="1:5" ht="16.5" customHeight="1">
      <c r="A36" s="2"/>
      <c r="B36" s="13" t="s">
        <v>39</v>
      </c>
      <c r="C36" s="1"/>
      <c r="D36" s="1">
        <f>D37+D38+D39+D40</f>
        <v>2212500</v>
      </c>
      <c r="E36" s="1">
        <f>E37+E38+E39+E40</f>
        <v>2212500</v>
      </c>
    </row>
    <row r="37" spans="1:5" ht="16.5" customHeight="1">
      <c r="A37" s="2"/>
      <c r="B37" s="1" t="s">
        <v>25</v>
      </c>
      <c r="C37" s="1"/>
      <c r="D37" s="1"/>
      <c r="E37" s="1"/>
    </row>
    <row r="38" spans="1:5" ht="16.5" customHeight="1">
      <c r="A38" s="2"/>
      <c r="B38" s="1" t="s">
        <v>26</v>
      </c>
      <c r="C38" s="1"/>
      <c r="D38" s="1"/>
      <c r="E38" s="1"/>
    </row>
    <row r="39" spans="1:5" ht="16.5" customHeight="1">
      <c r="A39" s="2"/>
      <c r="B39" s="1" t="s">
        <v>27</v>
      </c>
      <c r="C39" s="1"/>
      <c r="D39" s="1">
        <v>0</v>
      </c>
      <c r="E39" s="1"/>
    </row>
    <row r="40" spans="1:5" ht="16.5" customHeight="1">
      <c r="A40" s="2"/>
      <c r="B40" s="1" t="s">
        <v>40</v>
      </c>
      <c r="C40" s="1"/>
      <c r="D40" s="1">
        <f>E40</f>
        <v>2212500</v>
      </c>
      <c r="E40" s="1">
        <v>2212500</v>
      </c>
    </row>
    <row r="41" spans="1:5" ht="16.5" customHeight="1">
      <c r="A41" s="2"/>
      <c r="B41" s="13" t="s">
        <v>41</v>
      </c>
      <c r="C41" s="1"/>
      <c r="D41" s="1">
        <f>E41</f>
        <v>626019</v>
      </c>
      <c r="E41" s="1">
        <v>626019</v>
      </c>
    </row>
    <row r="42" spans="1:5" ht="16.5" customHeight="1">
      <c r="A42" s="2"/>
      <c r="B42" s="13" t="s">
        <v>42</v>
      </c>
      <c r="C42" s="1"/>
      <c r="D42" s="1"/>
      <c r="E42" s="1"/>
    </row>
    <row r="43" spans="1:5" ht="16.5" customHeight="1">
      <c r="A43" s="2"/>
      <c r="B43" s="13" t="s">
        <v>43</v>
      </c>
      <c r="C43" s="1"/>
      <c r="D43" s="1">
        <f>E43</f>
        <v>833333</v>
      </c>
      <c r="E43" s="1">
        <v>833333</v>
      </c>
    </row>
    <row r="44" spans="1:5" ht="16.5" customHeight="1">
      <c r="A44" s="2"/>
      <c r="B44" s="13" t="s">
        <v>44</v>
      </c>
      <c r="C44" s="1"/>
      <c r="D44" s="1"/>
      <c r="E44" s="1"/>
    </row>
    <row r="45" spans="1:5" ht="16.5" customHeight="1" thickBot="1">
      <c r="A45" s="7"/>
      <c r="B45" s="16" t="s">
        <v>45</v>
      </c>
      <c r="C45" s="8"/>
      <c r="D45" s="8"/>
      <c r="E45" s="8"/>
    </row>
    <row r="46" spans="1:5" ht="27.75" customHeight="1" thickBot="1">
      <c r="A46" s="9"/>
      <c r="B46" s="12" t="s">
        <v>12</v>
      </c>
      <c r="C46" s="5"/>
      <c r="D46" s="5">
        <f>D5+D32</f>
        <v>42652582</v>
      </c>
      <c r="E46" s="5">
        <f>E32+E5</f>
        <v>44136712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1">
    <mergeCell ref="B2:D2"/>
  </mergeCells>
  <printOptions/>
  <pageMargins left="0.84" right="0.3" top="0.3" bottom="0.32" header="0.37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7.7109375" style="0" customWidth="1"/>
    <col min="4" max="5" width="15.57421875" style="0" customWidth="1"/>
  </cols>
  <sheetData>
    <row r="1" ht="14.25">
      <c r="B1" s="46" t="s">
        <v>50</v>
      </c>
    </row>
    <row r="2" spans="2:5" ht="16.5" thickBot="1">
      <c r="B2" s="120" t="s">
        <v>200</v>
      </c>
      <c r="C2" s="120"/>
      <c r="D2" s="120"/>
      <c r="E2" s="27"/>
    </row>
    <row r="3" spans="1:5" ht="15">
      <c r="A3" s="18"/>
      <c r="B3" s="19"/>
      <c r="C3" s="20"/>
      <c r="D3" s="23" t="s">
        <v>30</v>
      </c>
      <c r="E3" s="24" t="s">
        <v>31</v>
      </c>
    </row>
    <row r="4" spans="1:5" ht="21.75" customHeight="1" thickBot="1">
      <c r="A4" s="21" t="s">
        <v>0</v>
      </c>
      <c r="B4" s="22" t="s">
        <v>87</v>
      </c>
      <c r="C4" s="22" t="s">
        <v>1</v>
      </c>
      <c r="D4" s="22" t="s">
        <v>28</v>
      </c>
      <c r="E4" s="17" t="s">
        <v>29</v>
      </c>
    </row>
    <row r="5" spans="1:5" ht="21.75" customHeight="1" thickBot="1">
      <c r="A5" s="11" t="s">
        <v>2</v>
      </c>
      <c r="B5" s="12" t="s">
        <v>88</v>
      </c>
      <c r="C5" s="5"/>
      <c r="D5" s="5"/>
      <c r="E5" s="6">
        <f>E6+E7+E11+E22+E23</f>
        <v>45425336</v>
      </c>
    </row>
    <row r="6" spans="1:5" ht="16.5" customHeight="1">
      <c r="A6" s="3"/>
      <c r="B6" s="10" t="s">
        <v>89</v>
      </c>
      <c r="C6" s="4"/>
      <c r="D6" s="4"/>
      <c r="E6" s="4"/>
    </row>
    <row r="7" spans="1:5" ht="16.5" customHeight="1">
      <c r="A7" s="2"/>
      <c r="B7" s="13" t="s">
        <v>90</v>
      </c>
      <c r="C7" s="1"/>
      <c r="D7" s="1"/>
      <c r="E7" s="1"/>
    </row>
    <row r="8" spans="1:5" ht="16.5" customHeight="1">
      <c r="A8" s="2"/>
      <c r="B8" s="1" t="s">
        <v>91</v>
      </c>
      <c r="C8" s="1"/>
      <c r="D8" s="1"/>
      <c r="E8" s="1"/>
    </row>
    <row r="9" spans="1:5" ht="16.5" customHeight="1">
      <c r="A9" s="2"/>
      <c r="B9" s="1" t="s">
        <v>92</v>
      </c>
      <c r="C9" s="1"/>
      <c r="D9" s="1"/>
      <c r="E9" s="1"/>
    </row>
    <row r="10" spans="1:5" ht="16.5" customHeight="1">
      <c r="A10" s="2"/>
      <c r="B10" s="1" t="s">
        <v>20</v>
      </c>
      <c r="C10" s="1"/>
      <c r="D10" s="1"/>
      <c r="E10" s="1"/>
    </row>
    <row r="11" spans="1:5" ht="16.5" customHeight="1">
      <c r="A11" s="2"/>
      <c r="B11" s="13" t="s">
        <v>93</v>
      </c>
      <c r="C11" s="1"/>
      <c r="D11" s="13">
        <f>D12+D13+D14+D15+D16+D17+D18+D19+D20+D21</f>
        <v>45346436</v>
      </c>
      <c r="E11" s="1">
        <f>E12+E13+E14+E15+E17+E18+E19+E20+E21</f>
        <v>45425336</v>
      </c>
    </row>
    <row r="12" spans="1:5" ht="16.5" customHeight="1">
      <c r="A12" s="2"/>
      <c r="B12" s="25" t="s">
        <v>94</v>
      </c>
      <c r="C12" s="1"/>
      <c r="D12" s="1">
        <v>1501497</v>
      </c>
      <c r="E12" s="1">
        <v>3302085</v>
      </c>
    </row>
    <row r="13" spans="1:5" ht="16.5" customHeight="1">
      <c r="A13" s="2"/>
      <c r="B13" s="1" t="s">
        <v>95</v>
      </c>
      <c r="C13" s="1"/>
      <c r="D13" s="1">
        <v>1035000</v>
      </c>
      <c r="E13" s="1">
        <v>0</v>
      </c>
    </row>
    <row r="14" spans="1:5" ht="16.5" customHeight="1">
      <c r="A14" s="2"/>
      <c r="B14" s="1" t="s">
        <v>96</v>
      </c>
      <c r="C14" s="1"/>
      <c r="D14" s="1"/>
      <c r="E14" s="1"/>
    </row>
    <row r="15" spans="1:5" ht="16.5" customHeight="1">
      <c r="A15" s="2"/>
      <c r="B15" s="1" t="s">
        <v>97</v>
      </c>
      <c r="C15" s="1"/>
      <c r="D15" s="1"/>
      <c r="E15" s="1"/>
    </row>
    <row r="16" spans="1:5" ht="16.5" customHeight="1">
      <c r="A16" s="2"/>
      <c r="B16" s="1" t="s">
        <v>98</v>
      </c>
      <c r="C16" s="1"/>
      <c r="D16" s="1"/>
      <c r="E16" s="1"/>
    </row>
    <row r="17" spans="1:5" ht="16.5" customHeight="1">
      <c r="A17" s="2"/>
      <c r="B17" s="1" t="s">
        <v>99</v>
      </c>
      <c r="C17" s="1"/>
      <c r="D17" s="1"/>
      <c r="E17" s="1"/>
    </row>
    <row r="18" spans="1:5" ht="16.5" customHeight="1">
      <c r="A18" s="2"/>
      <c r="B18" s="1" t="s">
        <v>100</v>
      </c>
      <c r="C18" s="1"/>
      <c r="D18" s="1">
        <v>23273</v>
      </c>
      <c r="E18" s="1">
        <v>10000</v>
      </c>
    </row>
    <row r="19" spans="1:5" ht="16.5" customHeight="1">
      <c r="A19" s="2"/>
      <c r="B19" s="1" t="s">
        <v>101</v>
      </c>
      <c r="C19" s="1"/>
      <c r="D19" s="1"/>
      <c r="E19" s="1"/>
    </row>
    <row r="20" spans="1:5" ht="16.5" customHeight="1">
      <c r="A20" s="2"/>
      <c r="B20" s="26" t="s">
        <v>102</v>
      </c>
      <c r="C20" s="1"/>
      <c r="D20" s="1">
        <v>42786666</v>
      </c>
      <c r="E20" s="1">
        <v>41674141</v>
      </c>
    </row>
    <row r="21" spans="1:5" ht="16.5" customHeight="1">
      <c r="A21" s="2"/>
      <c r="B21" s="25" t="s">
        <v>103</v>
      </c>
      <c r="C21" s="1"/>
      <c r="D21" s="1"/>
      <c r="E21" s="1">
        <v>439110</v>
      </c>
    </row>
    <row r="22" spans="1:5" ht="16.5" customHeight="1">
      <c r="A22" s="47"/>
      <c r="B22" s="13" t="s">
        <v>104</v>
      </c>
      <c r="C22" s="1"/>
      <c r="D22" s="1"/>
      <c r="E22" s="1"/>
    </row>
    <row r="23" spans="1:5" ht="16.5" customHeight="1">
      <c r="A23" s="47"/>
      <c r="B23" s="13" t="s">
        <v>105</v>
      </c>
      <c r="C23" s="1"/>
      <c r="D23" s="1"/>
      <c r="E23" s="1"/>
    </row>
    <row r="24" spans="1:5" ht="22.5" customHeight="1">
      <c r="A24" s="14" t="s">
        <v>7</v>
      </c>
      <c r="B24" s="15" t="s">
        <v>106</v>
      </c>
      <c r="C24" s="1"/>
      <c r="D24" s="1"/>
      <c r="E24" s="1"/>
    </row>
    <row r="25" spans="1:5" ht="16.5" customHeight="1">
      <c r="A25" s="48"/>
      <c r="B25" s="13" t="s">
        <v>107</v>
      </c>
      <c r="C25" s="1"/>
      <c r="D25" s="1"/>
      <c r="E25" s="1"/>
    </row>
    <row r="26" spans="1:5" ht="16.5" customHeight="1">
      <c r="A26" s="48"/>
      <c r="B26" s="1" t="s">
        <v>108</v>
      </c>
      <c r="C26" s="1"/>
      <c r="D26" s="1"/>
      <c r="E26" s="1"/>
    </row>
    <row r="27" spans="1:5" ht="16.5" customHeight="1">
      <c r="A27" s="48"/>
      <c r="B27" s="1" t="s">
        <v>109</v>
      </c>
      <c r="C27" s="1"/>
      <c r="D27" s="1"/>
      <c r="E27" s="1"/>
    </row>
    <row r="28" spans="1:5" ht="16.5" customHeight="1">
      <c r="A28" s="48"/>
      <c r="B28" s="13" t="s">
        <v>110</v>
      </c>
      <c r="C28" s="1"/>
      <c r="D28" s="1"/>
      <c r="E28" s="1"/>
    </row>
    <row r="29" spans="1:5" ht="16.5" customHeight="1">
      <c r="A29" s="48"/>
      <c r="B29" s="13" t="s">
        <v>111</v>
      </c>
      <c r="C29" s="1"/>
      <c r="D29" s="1"/>
      <c r="E29" s="1"/>
    </row>
    <row r="30" spans="1:5" ht="16.5" customHeight="1">
      <c r="A30" s="48"/>
      <c r="B30" s="13" t="s">
        <v>112</v>
      </c>
      <c r="C30" s="1"/>
      <c r="D30" s="1"/>
      <c r="E30" s="1"/>
    </row>
    <row r="31" spans="1:5" ht="22.5" customHeight="1">
      <c r="A31" s="48"/>
      <c r="B31" s="13" t="s">
        <v>113</v>
      </c>
      <c r="C31" s="1"/>
      <c r="D31" s="1"/>
      <c r="E31" s="1"/>
    </row>
    <row r="32" spans="1:5" ht="16.5" customHeight="1">
      <c r="A32" s="14" t="s">
        <v>114</v>
      </c>
      <c r="B32" s="15" t="s">
        <v>115</v>
      </c>
      <c r="C32" s="1"/>
      <c r="D32" s="13">
        <f>D33+D34+D35+D36+D37+D38+D39+D40+D41+D42+D43</f>
        <v>-2693854</v>
      </c>
      <c r="E32" s="1">
        <f>E35+E42+E43</f>
        <v>-1288624</v>
      </c>
    </row>
    <row r="33" spans="1:5" ht="21.75" customHeight="1">
      <c r="A33" s="14"/>
      <c r="B33" s="49" t="s">
        <v>116</v>
      </c>
      <c r="C33" s="1"/>
      <c r="D33" s="1"/>
      <c r="E33" s="1"/>
    </row>
    <row r="34" spans="1:5" ht="16.5" customHeight="1">
      <c r="A34" s="2"/>
      <c r="B34" s="13" t="s">
        <v>117</v>
      </c>
      <c r="C34" s="1"/>
      <c r="D34" s="1"/>
      <c r="E34" s="1"/>
    </row>
    <row r="35" spans="1:5" ht="16.5" customHeight="1">
      <c r="A35" s="2"/>
      <c r="B35" s="13" t="s">
        <v>118</v>
      </c>
      <c r="C35" s="1"/>
      <c r="D35" s="1">
        <v>100000</v>
      </c>
      <c r="E35" s="1">
        <v>100000</v>
      </c>
    </row>
    <row r="36" spans="1:5" ht="16.5" customHeight="1">
      <c r="A36" s="2"/>
      <c r="B36" s="13" t="s">
        <v>119</v>
      </c>
      <c r="C36" s="1"/>
      <c r="D36" s="1"/>
      <c r="E36" s="1"/>
    </row>
    <row r="37" spans="1:5" ht="16.5" customHeight="1">
      <c r="A37" s="2"/>
      <c r="B37" s="13" t="s">
        <v>120</v>
      </c>
      <c r="C37" s="1"/>
      <c r="D37" s="1"/>
      <c r="E37" s="1"/>
    </row>
    <row r="38" spans="1:5" ht="16.5" customHeight="1">
      <c r="A38" s="2"/>
      <c r="B38" s="13" t="s">
        <v>121</v>
      </c>
      <c r="C38" s="1"/>
      <c r="D38" s="1"/>
      <c r="E38" s="1"/>
    </row>
    <row r="39" spans="1:5" ht="16.5" customHeight="1">
      <c r="A39" s="2"/>
      <c r="B39" s="13" t="s">
        <v>122</v>
      </c>
      <c r="C39" s="1"/>
      <c r="D39" s="1"/>
      <c r="E39" s="1"/>
    </row>
    <row r="40" spans="1:5" ht="16.5" customHeight="1">
      <c r="A40" s="2"/>
      <c r="B40" s="13" t="s">
        <v>123</v>
      </c>
      <c r="C40" s="1"/>
      <c r="D40" s="1"/>
      <c r="E40" s="1"/>
    </row>
    <row r="41" spans="1:5" ht="16.5" customHeight="1">
      <c r="A41" s="2"/>
      <c r="B41" s="13" t="s">
        <v>124</v>
      </c>
      <c r="C41" s="1"/>
      <c r="D41" s="1"/>
      <c r="E41" s="1"/>
    </row>
    <row r="42" spans="1:5" ht="16.5" customHeight="1">
      <c r="A42" s="2"/>
      <c r="B42" s="13" t="s">
        <v>125</v>
      </c>
      <c r="C42" s="1"/>
      <c r="D42" s="1">
        <v>-1388624</v>
      </c>
      <c r="E42" s="1">
        <v>-1280229</v>
      </c>
    </row>
    <row r="43" spans="1:5" ht="16.5" customHeight="1" thickBot="1">
      <c r="A43" s="2"/>
      <c r="B43" s="13" t="s">
        <v>126</v>
      </c>
      <c r="C43" s="1"/>
      <c r="D43" s="1">
        <v>-1405230</v>
      </c>
      <c r="E43" s="1">
        <v>-108395</v>
      </c>
    </row>
    <row r="44" spans="1:5" ht="27.75" customHeight="1" thickBot="1">
      <c r="A44" s="9"/>
      <c r="B44" s="12" t="s">
        <v>127</v>
      </c>
      <c r="C44" s="5"/>
      <c r="D44" s="50">
        <f>D32+D11</f>
        <v>42652582</v>
      </c>
      <c r="E44" s="5">
        <f>E32+E5</f>
        <v>44136712</v>
      </c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1">
    <mergeCell ref="B2:D2"/>
  </mergeCells>
  <printOptions/>
  <pageMargins left="0.2" right="0.38" top="0.53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421875" style="0" customWidth="1"/>
    <col min="4" max="4" width="15.140625" style="0" customWidth="1"/>
    <col min="5" max="5" width="17.00390625" style="0" customWidth="1"/>
  </cols>
  <sheetData>
    <row r="2" ht="12.75">
      <c r="B2" s="27" t="s">
        <v>50</v>
      </c>
    </row>
    <row r="3" spans="2:5" ht="15.75">
      <c r="B3" s="121" t="s">
        <v>197</v>
      </c>
      <c r="C3" s="121"/>
      <c r="D3" s="121"/>
      <c r="E3" s="121"/>
    </row>
    <row r="4" spans="2:3" ht="12.75">
      <c r="B4" s="27" t="s">
        <v>144</v>
      </c>
      <c r="C4" s="27"/>
    </row>
    <row r="5" ht="10.5" customHeight="1" thickBot="1"/>
    <row r="6" spans="1:5" ht="21.75" customHeight="1">
      <c r="A6" s="122" t="s">
        <v>0</v>
      </c>
      <c r="B6" s="124" t="s">
        <v>145</v>
      </c>
      <c r="C6" s="124" t="s">
        <v>1</v>
      </c>
      <c r="D6" s="69" t="s">
        <v>30</v>
      </c>
      <c r="E6" s="70" t="s">
        <v>31</v>
      </c>
    </row>
    <row r="7" spans="1:5" ht="16.5" customHeight="1" thickBot="1">
      <c r="A7" s="123"/>
      <c r="B7" s="125"/>
      <c r="C7" s="125"/>
      <c r="D7" s="71" t="s">
        <v>28</v>
      </c>
      <c r="E7" s="72" t="s">
        <v>29</v>
      </c>
    </row>
    <row r="8" spans="1:5" ht="27" customHeight="1">
      <c r="A8" s="73">
        <v>1</v>
      </c>
      <c r="B8" s="74" t="s">
        <v>146</v>
      </c>
      <c r="C8" s="75"/>
      <c r="D8" s="76">
        <v>0</v>
      </c>
      <c r="E8" s="76"/>
    </row>
    <row r="9" spans="1:5" ht="27" customHeight="1">
      <c r="A9" s="77">
        <v>2</v>
      </c>
      <c r="B9" s="78" t="s">
        <v>147</v>
      </c>
      <c r="C9" s="4"/>
      <c r="D9" s="4"/>
      <c r="E9" s="4"/>
    </row>
    <row r="10" spans="1:5" ht="39" customHeight="1">
      <c r="A10" s="14"/>
      <c r="B10" s="79" t="s">
        <v>148</v>
      </c>
      <c r="C10" s="1"/>
      <c r="D10" s="1">
        <f>D8+D9</f>
        <v>0</v>
      </c>
      <c r="E10" s="1"/>
    </row>
    <row r="11" spans="1:5" ht="27" customHeight="1">
      <c r="A11" s="80">
        <v>3</v>
      </c>
      <c r="B11" s="25" t="s">
        <v>149</v>
      </c>
      <c r="C11" s="1"/>
      <c r="D11" s="1"/>
      <c r="E11" s="1"/>
    </row>
    <row r="12" spans="1:5" ht="13.5" customHeight="1">
      <c r="A12" s="126">
        <v>4</v>
      </c>
      <c r="B12" s="81" t="s">
        <v>150</v>
      </c>
      <c r="C12" s="8"/>
      <c r="D12" s="8"/>
      <c r="E12" s="8"/>
    </row>
    <row r="13" spans="1:5" ht="13.5" customHeight="1">
      <c r="A13" s="127"/>
      <c r="B13" s="78" t="s">
        <v>151</v>
      </c>
      <c r="C13" s="4"/>
      <c r="D13" s="4"/>
      <c r="E13" s="4"/>
    </row>
    <row r="14" spans="1:5" ht="27" customHeight="1">
      <c r="A14" s="80">
        <v>5</v>
      </c>
      <c r="B14" s="25" t="s">
        <v>152</v>
      </c>
      <c r="C14" s="1"/>
      <c r="D14" s="1"/>
      <c r="E14" s="1"/>
    </row>
    <row r="15" spans="1:5" ht="27" customHeight="1">
      <c r="A15" s="80">
        <v>6</v>
      </c>
      <c r="B15" s="25" t="s">
        <v>153</v>
      </c>
      <c r="C15" s="1"/>
      <c r="D15" s="1">
        <f>-(1200000)</f>
        <v>-1200000</v>
      </c>
      <c r="E15" s="1">
        <v>0</v>
      </c>
    </row>
    <row r="16" spans="1:5" ht="27" customHeight="1">
      <c r="A16" s="80">
        <v>7</v>
      </c>
      <c r="B16" s="25" t="s">
        <v>154</v>
      </c>
      <c r="C16" s="1"/>
      <c r="D16" s="1"/>
      <c r="E16" s="1">
        <v>-37500</v>
      </c>
    </row>
    <row r="17" spans="1:5" ht="27" customHeight="1">
      <c r="A17" s="80">
        <v>8</v>
      </c>
      <c r="B17" s="25" t="s">
        <v>155</v>
      </c>
      <c r="C17" s="1"/>
      <c r="D17" s="1">
        <f>-(156400+30000+10000+8830)</f>
        <v>-205230</v>
      </c>
      <c r="E17" s="1">
        <f>-(61900+22062+49800)</f>
        <v>-133762</v>
      </c>
    </row>
    <row r="18" spans="1:5" ht="39" customHeight="1">
      <c r="A18" s="14"/>
      <c r="B18" s="79" t="s">
        <v>156</v>
      </c>
      <c r="C18" s="1"/>
      <c r="D18" s="13">
        <f>D14+D15+D16+D17</f>
        <v>-1405230</v>
      </c>
      <c r="E18" s="13">
        <f>SUM(E14:E17)</f>
        <v>-171262</v>
      </c>
    </row>
    <row r="19" spans="1:5" ht="39.75" customHeight="1">
      <c r="A19" s="82">
        <v>9</v>
      </c>
      <c r="B19" s="79" t="s">
        <v>157</v>
      </c>
      <c r="C19" s="1"/>
      <c r="D19" s="1">
        <f>D8+D18</f>
        <v>-1405230</v>
      </c>
      <c r="E19" s="1">
        <f>E8+E18</f>
        <v>-171262</v>
      </c>
    </row>
    <row r="20" spans="1:5" ht="27" customHeight="1">
      <c r="A20" s="80">
        <v>10</v>
      </c>
      <c r="B20" s="25" t="s">
        <v>158</v>
      </c>
      <c r="C20" s="1"/>
      <c r="D20" s="1"/>
      <c r="E20" s="1"/>
    </row>
    <row r="21" spans="1:5" ht="27" customHeight="1">
      <c r="A21" s="80">
        <v>11</v>
      </c>
      <c r="B21" s="25" t="s">
        <v>159</v>
      </c>
      <c r="C21" s="1"/>
      <c r="D21" s="1"/>
      <c r="E21" s="1"/>
    </row>
    <row r="22" spans="1:5" ht="27" customHeight="1">
      <c r="A22" s="80">
        <v>12</v>
      </c>
      <c r="B22" s="25" t="s">
        <v>160</v>
      </c>
      <c r="C22" s="1"/>
      <c r="D22" s="1"/>
      <c r="E22" s="1"/>
    </row>
    <row r="23" spans="1:5" ht="27" customHeight="1">
      <c r="A23" s="14"/>
      <c r="B23" s="26" t="s">
        <v>161</v>
      </c>
      <c r="C23" s="1"/>
      <c r="D23" s="1"/>
      <c r="E23" s="1"/>
    </row>
    <row r="24" spans="1:5" ht="27" customHeight="1">
      <c r="A24" s="14"/>
      <c r="B24" s="25" t="s">
        <v>162</v>
      </c>
      <c r="C24" s="1"/>
      <c r="D24" s="1">
        <v>0</v>
      </c>
      <c r="E24" s="1">
        <v>62867</v>
      </c>
    </row>
    <row r="25" spans="1:5" ht="27" customHeight="1">
      <c r="A25" s="14"/>
      <c r="B25" s="25" t="s">
        <v>163</v>
      </c>
      <c r="C25" s="1"/>
      <c r="D25" s="1"/>
      <c r="E25" s="1">
        <v>0</v>
      </c>
    </row>
    <row r="26" spans="1:5" ht="30" customHeight="1">
      <c r="A26" s="82">
        <v>13</v>
      </c>
      <c r="B26" s="83" t="s">
        <v>164</v>
      </c>
      <c r="C26" s="1"/>
      <c r="D26" s="1">
        <f>SUM(D24:D25)</f>
        <v>0</v>
      </c>
      <c r="E26" s="1">
        <f>E25+E24+E23</f>
        <v>62867</v>
      </c>
    </row>
    <row r="27" spans="1:5" ht="32.25" customHeight="1">
      <c r="A27" s="82">
        <v>14</v>
      </c>
      <c r="B27" s="83" t="s">
        <v>165</v>
      </c>
      <c r="C27" s="1"/>
      <c r="D27" s="1">
        <f>D19+D26</f>
        <v>-1405230</v>
      </c>
      <c r="E27" s="1">
        <f>E19+E26</f>
        <v>-108395</v>
      </c>
    </row>
    <row r="28" spans="1:5" ht="32.25" customHeight="1">
      <c r="A28" s="82"/>
      <c r="B28" s="83" t="s">
        <v>198</v>
      </c>
      <c r="C28" s="1"/>
      <c r="D28" s="1">
        <v>1208830</v>
      </c>
      <c r="E28" s="1"/>
    </row>
    <row r="29" spans="1:5" ht="32.25" customHeight="1">
      <c r="A29" s="82"/>
      <c r="B29" s="83" t="s">
        <v>199</v>
      </c>
      <c r="C29" s="1"/>
      <c r="D29" s="1">
        <f>SUM(D27:D28)</f>
        <v>-196400</v>
      </c>
      <c r="E29" s="1"/>
    </row>
    <row r="30" spans="1:5" ht="24.75" customHeight="1">
      <c r="A30" s="82">
        <v>15</v>
      </c>
      <c r="B30" s="84" t="s">
        <v>166</v>
      </c>
      <c r="C30" s="1"/>
      <c r="D30" s="1">
        <v>0</v>
      </c>
      <c r="E30" s="1">
        <v>0</v>
      </c>
    </row>
    <row r="31" spans="1:5" ht="39" customHeight="1">
      <c r="A31" s="82">
        <v>16</v>
      </c>
      <c r="B31" s="83" t="s">
        <v>167</v>
      </c>
      <c r="C31" s="1"/>
      <c r="D31" s="13">
        <f>D27-D30</f>
        <v>-1405230</v>
      </c>
      <c r="E31" s="13">
        <f>E27-E30</f>
        <v>-108395</v>
      </c>
    </row>
    <row r="32" spans="1:5" ht="16.5" customHeight="1">
      <c r="A32" s="85"/>
      <c r="B32" s="86"/>
      <c r="C32" s="86"/>
      <c r="D32" s="86"/>
      <c r="E32" s="86"/>
    </row>
    <row r="33" spans="1:5" ht="16.5" customHeight="1">
      <c r="A33" s="87"/>
      <c r="B33" s="33"/>
      <c r="C33" s="33"/>
      <c r="D33" s="33"/>
      <c r="E33" s="33"/>
    </row>
    <row r="34" spans="1:5" ht="16.5" customHeight="1">
      <c r="A34" s="87"/>
      <c r="B34" s="33"/>
      <c r="C34" s="33"/>
      <c r="D34" s="33"/>
      <c r="E34" s="33"/>
    </row>
    <row r="35" spans="1:5" ht="16.5" customHeight="1">
      <c r="A35" s="87"/>
      <c r="B35" s="35"/>
      <c r="C35" s="33"/>
      <c r="D35" s="33"/>
      <c r="E35" s="33"/>
    </row>
    <row r="36" spans="1:5" ht="22.5" customHeight="1">
      <c r="A36" s="87"/>
      <c r="B36" s="35"/>
      <c r="C36" s="33"/>
      <c r="D36" s="33"/>
      <c r="E36" s="33"/>
    </row>
    <row r="37" spans="1:5" ht="16.5" customHeight="1">
      <c r="A37" s="87"/>
      <c r="B37" s="35"/>
      <c r="C37" s="33"/>
      <c r="D37" s="33"/>
      <c r="E37" s="33"/>
    </row>
    <row r="38" spans="1:5" ht="21.75" customHeight="1">
      <c r="A38" s="87"/>
      <c r="B38" s="35"/>
      <c r="C38" s="33"/>
      <c r="D38" s="33"/>
      <c r="E38" s="33"/>
    </row>
    <row r="39" spans="1:5" ht="16.5" customHeight="1">
      <c r="A39" s="88"/>
      <c r="B39" s="88"/>
      <c r="C39" s="33"/>
      <c r="D39" s="33"/>
      <c r="E39" s="33"/>
    </row>
    <row r="40" spans="1:5" ht="16.5" customHeight="1">
      <c r="A40" s="88"/>
      <c r="B40" s="89"/>
      <c r="C40" s="33"/>
      <c r="D40" s="33"/>
      <c r="E40" s="33"/>
    </row>
    <row r="41" spans="1:5" ht="16.5" customHeight="1">
      <c r="A41" s="33"/>
      <c r="B41" s="35"/>
      <c r="C41" s="33"/>
      <c r="D41" s="33"/>
      <c r="E41" s="33"/>
    </row>
    <row r="42" spans="1:5" ht="16.5" customHeight="1">
      <c r="A42" s="33"/>
      <c r="B42" s="35"/>
      <c r="C42" s="33"/>
      <c r="D42" s="33"/>
      <c r="E42" s="33"/>
    </row>
    <row r="43" spans="1:5" ht="16.5" customHeight="1">
      <c r="A43" s="33"/>
      <c r="B43" s="35"/>
      <c r="C43" s="33"/>
      <c r="D43" s="33"/>
      <c r="E43" s="33"/>
    </row>
    <row r="44" spans="1:5" ht="16.5" customHeight="1">
      <c r="A44" s="33"/>
      <c r="B44" s="35"/>
      <c r="C44" s="33"/>
      <c r="D44" s="33"/>
      <c r="E44" s="33"/>
    </row>
    <row r="45" spans="1:5" ht="16.5" customHeight="1">
      <c r="A45" s="33"/>
      <c r="B45" s="35"/>
      <c r="C45" s="33"/>
      <c r="D45" s="33"/>
      <c r="E45" s="33"/>
    </row>
    <row r="46" spans="1:5" ht="16.5" customHeight="1">
      <c r="A46" s="33"/>
      <c r="B46" s="35"/>
      <c r="C46" s="33"/>
      <c r="D46" s="33"/>
      <c r="E46" s="33"/>
    </row>
    <row r="47" spans="1:5" ht="16.5" customHeight="1">
      <c r="A47" s="33"/>
      <c r="B47" s="35"/>
      <c r="C47" s="33"/>
      <c r="D47" s="33"/>
      <c r="E47" s="33"/>
    </row>
    <row r="48" spans="1:5" ht="16.5" customHeight="1">
      <c r="A48" s="33"/>
      <c r="B48" s="35"/>
      <c r="C48" s="33"/>
      <c r="D48" s="33"/>
      <c r="E48" s="33"/>
    </row>
    <row r="49" spans="1:5" ht="27.75" customHeight="1">
      <c r="A49" s="33"/>
      <c r="B49" s="35"/>
      <c r="C49" s="33"/>
      <c r="D49" s="33"/>
      <c r="E49" s="33"/>
    </row>
    <row r="50" spans="1:5" ht="14.25" customHeight="1">
      <c r="A50" s="33"/>
      <c r="B50" s="35"/>
      <c r="C50" s="33"/>
      <c r="D50" s="33"/>
      <c r="E50" s="33"/>
    </row>
    <row r="51" spans="1:5" ht="14.25" customHeight="1">
      <c r="A51" s="33"/>
      <c r="B51" s="88"/>
      <c r="C51" s="33"/>
      <c r="D51" s="33"/>
      <c r="E51" s="33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5">
    <mergeCell ref="B3:E3"/>
    <mergeCell ref="A6:A7"/>
    <mergeCell ref="B6:B7"/>
    <mergeCell ref="C6:C7"/>
    <mergeCell ref="A12:A13"/>
  </mergeCells>
  <printOptions/>
  <pageMargins left="0.26" right="0.75" top="0.51" bottom="0.47" header="0.5" footer="0.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14.7109375" style="0" customWidth="1"/>
    <col min="4" max="4" width="15.28125" style="0" customWidth="1"/>
    <col min="5" max="5" width="14.421875" style="0" customWidth="1"/>
    <col min="6" max="6" width="16.28125" style="0" customWidth="1"/>
    <col min="7" max="7" width="16.8515625" style="0" customWidth="1"/>
    <col min="8" max="8" width="15.57421875" style="0" customWidth="1"/>
  </cols>
  <sheetData>
    <row r="2" ht="17.25">
      <c r="B2" s="51" t="s">
        <v>50</v>
      </c>
    </row>
    <row r="3" spans="3:8" ht="15.75">
      <c r="C3" s="121" t="s">
        <v>201</v>
      </c>
      <c r="D3" s="121"/>
      <c r="E3" s="121"/>
      <c r="F3" s="121"/>
      <c r="G3" s="52"/>
      <c r="H3" s="52"/>
    </row>
    <row r="5" spans="1:4" ht="12.75">
      <c r="A5" s="27" t="s">
        <v>128</v>
      </c>
      <c r="B5" s="27"/>
      <c r="C5" s="27"/>
      <c r="D5" s="53"/>
    </row>
    <row r="6" ht="8.25" customHeight="1" thickBot="1"/>
    <row r="7" spans="1:8" ht="25.5" customHeight="1" thickTop="1">
      <c r="A7" s="54"/>
      <c r="B7" s="55"/>
      <c r="C7" s="56" t="s">
        <v>129</v>
      </c>
      <c r="D7" s="56" t="s">
        <v>130</v>
      </c>
      <c r="E7" s="56" t="s">
        <v>131</v>
      </c>
      <c r="F7" s="56" t="s">
        <v>132</v>
      </c>
      <c r="G7" s="56" t="s">
        <v>133</v>
      </c>
      <c r="H7" s="57" t="s">
        <v>134</v>
      </c>
    </row>
    <row r="8" spans="1:8" ht="25.5" customHeight="1">
      <c r="A8" s="58" t="s">
        <v>2</v>
      </c>
      <c r="B8" s="59" t="s">
        <v>202</v>
      </c>
      <c r="C8" s="60">
        <v>100000</v>
      </c>
      <c r="D8" s="60"/>
      <c r="E8" s="60"/>
      <c r="F8" s="60"/>
      <c r="G8" s="60">
        <v>-1280229</v>
      </c>
      <c r="H8" s="61">
        <f>C8+G8</f>
        <v>-1180229</v>
      </c>
    </row>
    <row r="9" spans="1:8" ht="25.5" customHeight="1">
      <c r="A9" s="62" t="s">
        <v>135</v>
      </c>
      <c r="B9" s="60" t="s">
        <v>203</v>
      </c>
      <c r="C9" s="60"/>
      <c r="D9" s="60"/>
      <c r="E9" s="60"/>
      <c r="F9" s="60"/>
      <c r="G9" s="60">
        <v>-108395</v>
      </c>
      <c r="H9" s="60">
        <v>-108395</v>
      </c>
    </row>
    <row r="10" spans="1:8" ht="25.5" customHeight="1">
      <c r="A10" s="62" t="s">
        <v>136</v>
      </c>
      <c r="B10" s="60" t="s">
        <v>137</v>
      </c>
      <c r="C10" s="60"/>
      <c r="D10" s="60"/>
      <c r="E10" s="60"/>
      <c r="F10" s="60"/>
      <c r="G10" s="60"/>
      <c r="H10" s="61"/>
    </row>
    <row r="11" spans="1:8" ht="25.5" customHeight="1">
      <c r="A11" s="62">
        <v>1</v>
      </c>
      <c r="B11" s="60" t="s">
        <v>138</v>
      </c>
      <c r="C11" s="60"/>
      <c r="D11" s="60"/>
      <c r="E11" s="60"/>
      <c r="F11" s="60"/>
      <c r="G11" s="60"/>
      <c r="H11" s="61"/>
    </row>
    <row r="12" spans="1:8" ht="25.5" customHeight="1">
      <c r="A12" s="62">
        <v>2</v>
      </c>
      <c r="B12" s="60" t="s">
        <v>139</v>
      </c>
      <c r="C12" s="60"/>
      <c r="D12" s="60"/>
      <c r="E12" s="60"/>
      <c r="F12" s="60"/>
      <c r="G12" s="60"/>
      <c r="H12" s="61"/>
    </row>
    <row r="13" spans="1:8" ht="25.5" customHeight="1">
      <c r="A13" s="62">
        <v>3</v>
      </c>
      <c r="B13" s="60" t="s">
        <v>140</v>
      </c>
      <c r="C13" s="60"/>
      <c r="D13" s="60"/>
      <c r="E13" s="60"/>
      <c r="F13" s="60"/>
      <c r="G13" s="60"/>
      <c r="H13" s="61"/>
    </row>
    <row r="14" spans="1:8" ht="25.5" customHeight="1">
      <c r="A14" s="62">
        <v>4</v>
      </c>
      <c r="B14" s="63" t="s">
        <v>129</v>
      </c>
      <c r="C14" s="60"/>
      <c r="D14" s="60"/>
      <c r="E14" s="60"/>
      <c r="F14" s="60"/>
      <c r="G14" s="60"/>
      <c r="H14" s="61"/>
    </row>
    <row r="15" spans="1:8" ht="25.5" customHeight="1">
      <c r="A15" s="58" t="s">
        <v>7</v>
      </c>
      <c r="B15" s="59" t="s">
        <v>143</v>
      </c>
      <c r="C15" s="60">
        <f>SUM(C8:C14)</f>
        <v>100000</v>
      </c>
      <c r="D15" s="60"/>
      <c r="E15" s="60"/>
      <c r="F15" s="60"/>
      <c r="G15" s="60">
        <f>SUM(G8:G14)</f>
        <v>-1388624</v>
      </c>
      <c r="H15" s="61">
        <f>SUM(H8:H14)</f>
        <v>-1288624</v>
      </c>
    </row>
    <row r="16" spans="1:8" ht="25.5" customHeight="1">
      <c r="A16" s="62">
        <v>1</v>
      </c>
      <c r="B16" s="63" t="s">
        <v>204</v>
      </c>
      <c r="C16" s="60"/>
      <c r="D16" s="60"/>
      <c r="E16" s="60"/>
      <c r="F16" s="60"/>
      <c r="G16" s="60">
        <v>-1405230</v>
      </c>
      <c r="H16" s="60">
        <v>-1405230</v>
      </c>
    </row>
    <row r="17" spans="1:8" ht="25.5" customHeight="1">
      <c r="A17" s="62">
        <v>2</v>
      </c>
      <c r="B17" s="60" t="s">
        <v>139</v>
      </c>
      <c r="C17" s="60"/>
      <c r="D17" s="60"/>
      <c r="E17" s="60"/>
      <c r="F17" s="60"/>
      <c r="G17" s="60"/>
      <c r="H17" s="61"/>
    </row>
    <row r="18" spans="1:8" ht="25.5" customHeight="1">
      <c r="A18" s="62">
        <v>3</v>
      </c>
      <c r="B18" s="60" t="s">
        <v>141</v>
      </c>
      <c r="C18" s="60"/>
      <c r="D18" s="60"/>
      <c r="E18" s="60"/>
      <c r="F18" s="60"/>
      <c r="G18" s="60"/>
      <c r="H18" s="61"/>
    </row>
    <row r="19" spans="1:8" ht="25.5" customHeight="1">
      <c r="A19" s="62">
        <v>4</v>
      </c>
      <c r="B19" s="60" t="s">
        <v>142</v>
      </c>
      <c r="C19" s="60"/>
      <c r="D19" s="60"/>
      <c r="E19" s="60"/>
      <c r="F19" s="60"/>
      <c r="G19" s="60"/>
      <c r="H19" s="61"/>
    </row>
    <row r="20" spans="1:8" ht="25.5" customHeight="1" thickBot="1">
      <c r="A20" s="64" t="s">
        <v>114</v>
      </c>
      <c r="B20" s="65" t="s">
        <v>143</v>
      </c>
      <c r="C20" s="66">
        <f>SUM(C15:C19)</f>
        <v>100000</v>
      </c>
      <c r="D20" s="66"/>
      <c r="E20" s="66"/>
      <c r="F20" s="66"/>
      <c r="G20" s="65">
        <f>SUM(G15:G19)</f>
        <v>-2793854</v>
      </c>
      <c r="H20" s="67">
        <f>SUM(C20:G20)</f>
        <v>-2693854</v>
      </c>
    </row>
    <row r="21" spans="1:8" ht="13.5" thickTop="1">
      <c r="A21" s="68"/>
      <c r="B21" s="68"/>
      <c r="C21" s="68"/>
      <c r="D21" s="68"/>
      <c r="E21" s="68"/>
      <c r="F21" s="68"/>
      <c r="G21" s="68"/>
      <c r="H21" s="68"/>
    </row>
    <row r="22" spans="1:8" ht="12.75">
      <c r="A22" s="68"/>
      <c r="B22" s="68"/>
      <c r="C22" s="68"/>
      <c r="D22" s="68"/>
      <c r="E22" s="68"/>
      <c r="F22" s="68"/>
      <c r="G22" s="68"/>
      <c r="H22" s="68"/>
    </row>
  </sheetData>
  <sheetProtection/>
  <mergeCells count="1"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421875" style="0" customWidth="1"/>
    <col min="2" max="2" width="49.00390625" style="0" customWidth="1"/>
    <col min="3" max="3" width="8.421875" style="0" customWidth="1"/>
    <col min="4" max="4" width="14.8515625" style="0" customWidth="1"/>
    <col min="5" max="5" width="16.421875" style="0" customWidth="1"/>
    <col min="6" max="6" width="28.28125" style="0" customWidth="1"/>
    <col min="7" max="8" width="10.00390625" style="0" bestFit="1" customWidth="1"/>
  </cols>
  <sheetData>
    <row r="1" ht="21.75">
      <c r="B1" s="90" t="s">
        <v>168</v>
      </c>
    </row>
    <row r="2" ht="21.75">
      <c r="B2" s="90"/>
    </row>
    <row r="3" ht="12.75">
      <c r="B3" t="s">
        <v>206</v>
      </c>
    </row>
    <row r="4" spans="2:4" ht="15.75">
      <c r="B4" s="27" t="s">
        <v>205</v>
      </c>
      <c r="C4" s="52"/>
      <c r="D4" s="52" t="s">
        <v>206</v>
      </c>
    </row>
    <row r="5" spans="2:4" ht="0.75" customHeight="1">
      <c r="B5" s="91"/>
      <c r="C5" s="91"/>
      <c r="D5" s="92"/>
    </row>
    <row r="6" spans="2:4" ht="0.75" customHeight="1">
      <c r="B6" s="91"/>
      <c r="C6" s="91"/>
      <c r="D6" s="92"/>
    </row>
    <row r="7" ht="32.25" customHeight="1" thickBot="1">
      <c r="B7" s="91"/>
    </row>
    <row r="8" spans="1:5" ht="25.5" customHeight="1">
      <c r="A8" s="128" t="s">
        <v>0</v>
      </c>
      <c r="B8" s="130" t="s">
        <v>169</v>
      </c>
      <c r="C8" s="130"/>
      <c r="D8" s="102" t="s">
        <v>30</v>
      </c>
      <c r="E8" s="103" t="s">
        <v>31</v>
      </c>
    </row>
    <row r="9" spans="1:5" ht="25.5" customHeight="1" thickBot="1">
      <c r="A9" s="129"/>
      <c r="B9" s="131"/>
      <c r="C9" s="131"/>
      <c r="D9" s="113" t="s">
        <v>28</v>
      </c>
      <c r="E9" s="114" t="s">
        <v>29</v>
      </c>
    </row>
    <row r="10" spans="1:5" ht="25.5" customHeight="1">
      <c r="A10" s="77"/>
      <c r="B10" s="115" t="s">
        <v>170</v>
      </c>
      <c r="C10" s="111"/>
      <c r="D10" s="97">
        <f>D11+D12+D13+D14+D15+D16+D17</f>
        <v>-1505257</v>
      </c>
      <c r="E10" s="112">
        <f>E11+E12+E13+E14+E15+E16+E17</f>
        <v>-601589</v>
      </c>
    </row>
    <row r="11" spans="1:5" ht="22.5" customHeight="1">
      <c r="A11" s="80"/>
      <c r="B11" s="63" t="s">
        <v>171</v>
      </c>
      <c r="C11" s="60"/>
      <c r="D11" s="93">
        <v>0</v>
      </c>
      <c r="E11" s="105">
        <v>0</v>
      </c>
    </row>
    <row r="12" spans="1:5" ht="22.5" customHeight="1">
      <c r="A12" s="14"/>
      <c r="B12" s="63" t="s">
        <v>172</v>
      </c>
      <c r="C12" s="63"/>
      <c r="D12" s="93">
        <f>-(2470366+45000)</f>
        <v>-2515366</v>
      </c>
      <c r="E12" s="93">
        <v>-17844879</v>
      </c>
    </row>
    <row r="13" spans="1:5" ht="22.5" customHeight="1">
      <c r="A13" s="80"/>
      <c r="B13" s="63" t="s">
        <v>173</v>
      </c>
      <c r="C13" s="60"/>
      <c r="D13" s="93">
        <f>621778+1315000</f>
        <v>1936778</v>
      </c>
      <c r="E13" s="93">
        <v>24335901</v>
      </c>
    </row>
    <row r="14" spans="1:5" ht="22.5" customHeight="1">
      <c r="A14" s="82"/>
      <c r="B14" s="63" t="s">
        <v>174</v>
      </c>
      <c r="C14" s="60"/>
      <c r="D14" s="93"/>
      <c r="E14" s="105">
        <v>0</v>
      </c>
    </row>
    <row r="15" spans="1:5" ht="22.5" customHeight="1">
      <c r="A15" s="80"/>
      <c r="B15" s="63" t="s">
        <v>175</v>
      </c>
      <c r="C15" s="60"/>
      <c r="D15" s="93">
        <v>-5000</v>
      </c>
      <c r="E15" s="93">
        <v>-10000</v>
      </c>
    </row>
    <row r="16" spans="1:5" ht="22.5" customHeight="1">
      <c r="A16" s="80"/>
      <c r="B16" s="98" t="s">
        <v>176</v>
      </c>
      <c r="C16" s="60"/>
      <c r="D16" s="93">
        <f>-(136727+172475+156400+8830+447237)</f>
        <v>-921669</v>
      </c>
      <c r="E16" s="93">
        <v>-7145478</v>
      </c>
    </row>
    <row r="17" spans="1:5" ht="22.5" customHeight="1">
      <c r="A17" s="80"/>
      <c r="B17" s="98" t="s">
        <v>177</v>
      </c>
      <c r="C17" s="60"/>
      <c r="D17" s="93"/>
      <c r="E17" s="93">
        <v>62867</v>
      </c>
    </row>
    <row r="18" spans="1:5" ht="26.25" customHeight="1">
      <c r="A18" s="80"/>
      <c r="B18" s="59" t="s">
        <v>178</v>
      </c>
      <c r="C18" s="60"/>
      <c r="D18" s="96">
        <f>D19+D20+D21+D22+D23+D24</f>
        <v>0</v>
      </c>
      <c r="E18" s="104">
        <f>E19+E20+E21+E22+E23+E24</f>
        <v>0</v>
      </c>
    </row>
    <row r="19" spans="1:5" ht="22.5" customHeight="1">
      <c r="A19" s="14"/>
      <c r="B19" s="99" t="s">
        <v>179</v>
      </c>
      <c r="C19" s="60"/>
      <c r="D19" s="93"/>
      <c r="E19" s="94"/>
    </row>
    <row r="20" spans="1:5" ht="22.5" customHeight="1">
      <c r="A20" s="14"/>
      <c r="B20" s="63" t="s">
        <v>180</v>
      </c>
      <c r="C20" s="60"/>
      <c r="D20" s="93"/>
      <c r="E20" s="94"/>
    </row>
    <row r="21" spans="1:5" ht="22.5" customHeight="1">
      <c r="A21" s="14"/>
      <c r="B21" s="63" t="s">
        <v>181</v>
      </c>
      <c r="C21" s="60"/>
      <c r="D21" s="93"/>
      <c r="E21" s="94"/>
    </row>
    <row r="22" spans="1:5" ht="22.5" customHeight="1">
      <c r="A22" s="82"/>
      <c r="B22" s="63" t="s">
        <v>182</v>
      </c>
      <c r="C22" s="63"/>
      <c r="D22" s="93"/>
      <c r="E22" s="94"/>
    </row>
    <row r="23" spans="1:5" ht="22.5" customHeight="1">
      <c r="A23" s="82"/>
      <c r="B23" s="63" t="s">
        <v>183</v>
      </c>
      <c r="C23" s="63"/>
      <c r="D23" s="93"/>
      <c r="E23" s="105">
        <v>0</v>
      </c>
    </row>
    <row r="24" spans="1:5" ht="22.5" customHeight="1">
      <c r="A24" s="82"/>
      <c r="B24" s="98" t="s">
        <v>184</v>
      </c>
      <c r="C24" s="60"/>
      <c r="D24" s="93">
        <v>0</v>
      </c>
      <c r="E24" s="105">
        <v>0</v>
      </c>
    </row>
    <row r="25" spans="1:5" ht="27" customHeight="1">
      <c r="A25" s="82"/>
      <c r="B25" s="59" t="s">
        <v>185</v>
      </c>
      <c r="C25" s="60"/>
      <c r="D25" s="96">
        <f>D26+D27+D28+D29+D30</f>
        <v>0</v>
      </c>
      <c r="E25" s="106">
        <v>0</v>
      </c>
    </row>
    <row r="26" spans="1:5" ht="22.5" customHeight="1">
      <c r="A26" s="48"/>
      <c r="B26" s="63" t="s">
        <v>186</v>
      </c>
      <c r="C26" s="60"/>
      <c r="D26" s="93"/>
      <c r="E26" s="94"/>
    </row>
    <row r="27" spans="1:5" ht="22.5" customHeight="1">
      <c r="A27" s="48"/>
      <c r="B27" s="100" t="s">
        <v>187</v>
      </c>
      <c r="C27" s="1"/>
      <c r="D27" s="93"/>
      <c r="E27" s="105">
        <v>0</v>
      </c>
    </row>
    <row r="28" spans="1:5" ht="22.5" customHeight="1">
      <c r="A28" s="48"/>
      <c r="B28" s="100" t="s">
        <v>188</v>
      </c>
      <c r="C28" s="1"/>
      <c r="D28" s="93"/>
      <c r="E28" s="94">
        <v>718</v>
      </c>
    </row>
    <row r="29" spans="1:5" ht="22.5" customHeight="1">
      <c r="A29" s="48"/>
      <c r="B29" s="116" t="s">
        <v>189</v>
      </c>
      <c r="C29" s="1"/>
      <c r="D29" s="93"/>
      <c r="E29" s="94"/>
    </row>
    <row r="30" spans="1:5" ht="23.25" customHeight="1">
      <c r="A30" s="48"/>
      <c r="B30" s="117" t="s">
        <v>190</v>
      </c>
      <c r="C30" s="1"/>
      <c r="D30" s="93"/>
      <c r="E30" s="105">
        <v>0</v>
      </c>
    </row>
    <row r="31" spans="1:5" ht="34.5" customHeight="1">
      <c r="A31" s="48"/>
      <c r="B31" s="118" t="s">
        <v>191</v>
      </c>
      <c r="C31" s="1"/>
      <c r="D31" s="101">
        <f>D25+D18+D10</f>
        <v>-1505257</v>
      </c>
      <c r="E31" s="107">
        <f>E25+E18+E10</f>
        <v>-601589</v>
      </c>
    </row>
    <row r="32" spans="1:5" ht="36.75" customHeight="1">
      <c r="A32" s="48"/>
      <c r="B32" s="118" t="s">
        <v>192</v>
      </c>
      <c r="C32" s="1"/>
      <c r="D32" s="101">
        <f>E33</f>
        <v>1604558</v>
      </c>
      <c r="E32" s="101">
        <v>2206147</v>
      </c>
    </row>
    <row r="33" spans="1:5" ht="42" customHeight="1" thickBot="1">
      <c r="A33" s="95"/>
      <c r="B33" s="119" t="s">
        <v>193</v>
      </c>
      <c r="C33" s="108"/>
      <c r="D33" s="109">
        <f>SUM(D31:D32)</f>
        <v>99301</v>
      </c>
      <c r="E33" s="110">
        <f>SUM(E31:E32)</f>
        <v>1604558</v>
      </c>
    </row>
    <row r="34" spans="1:5" ht="16.5" customHeight="1">
      <c r="A34" s="88"/>
      <c r="B34" s="89"/>
      <c r="C34" s="33"/>
      <c r="D34" s="33"/>
      <c r="E34" s="33"/>
    </row>
    <row r="35" spans="1:5" ht="16.5" customHeight="1">
      <c r="A35" s="33"/>
      <c r="B35" s="35"/>
      <c r="C35" s="33"/>
      <c r="D35" s="33"/>
      <c r="E35" s="33"/>
    </row>
    <row r="36" spans="1:5" ht="16.5" customHeight="1">
      <c r="A36" s="33"/>
      <c r="B36" s="35"/>
      <c r="C36" s="33"/>
      <c r="D36" s="33"/>
      <c r="E36" s="33"/>
    </row>
    <row r="37" spans="1:5" ht="16.5" customHeight="1">
      <c r="A37" s="33"/>
      <c r="B37" s="35"/>
      <c r="C37" s="33"/>
      <c r="D37" s="33"/>
      <c r="E37" s="33"/>
    </row>
    <row r="38" spans="1:5" ht="16.5" customHeight="1">
      <c r="A38" s="33"/>
      <c r="B38" s="35"/>
      <c r="C38" s="33"/>
      <c r="D38" s="33"/>
      <c r="E38" s="33"/>
    </row>
    <row r="39" spans="1:5" ht="16.5" customHeight="1">
      <c r="A39" s="33"/>
      <c r="B39" s="35"/>
      <c r="C39" s="33"/>
      <c r="D39" s="33"/>
      <c r="E39" s="33"/>
    </row>
    <row r="40" spans="1:5" ht="16.5" customHeight="1">
      <c r="A40" s="33"/>
      <c r="B40" s="35"/>
      <c r="C40" s="33"/>
      <c r="D40" s="33"/>
      <c r="E40" s="33"/>
    </row>
    <row r="41" spans="1:5" ht="16.5" customHeight="1">
      <c r="A41" s="33"/>
      <c r="B41" s="35"/>
      <c r="C41" s="33"/>
      <c r="D41" s="33"/>
      <c r="E41" s="33"/>
    </row>
    <row r="42" spans="1:5" ht="16.5" customHeight="1">
      <c r="A42" s="33"/>
      <c r="B42" s="35"/>
      <c r="C42" s="33"/>
      <c r="D42" s="33"/>
      <c r="E42" s="33"/>
    </row>
    <row r="43" spans="1:5" ht="27.75" customHeight="1">
      <c r="A43" s="33"/>
      <c r="B43" s="35"/>
      <c r="C43" s="33"/>
      <c r="D43" s="33"/>
      <c r="E43" s="33"/>
    </row>
    <row r="44" spans="1:5" ht="14.25" customHeight="1">
      <c r="A44" s="33"/>
      <c r="B44" s="35"/>
      <c r="C44" s="33"/>
      <c r="D44" s="33"/>
      <c r="E44" s="33"/>
    </row>
    <row r="45" spans="1:5" ht="14.25" customHeight="1">
      <c r="A45" s="33"/>
      <c r="B45" s="88"/>
      <c r="C45" s="33"/>
      <c r="D45" s="33"/>
      <c r="E45" s="33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sheetProtection/>
  <mergeCells count="3">
    <mergeCell ref="A8:A9"/>
    <mergeCell ref="B8:B9"/>
    <mergeCell ref="C8:C9"/>
  </mergeCells>
  <printOptions/>
  <pageMargins left="0.2" right="0.15" top="0.34" bottom="0.2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6"/>
  <sheetViews>
    <sheetView tabSelected="1" zoomScalePageLayoutView="0" workbookViewId="0" topLeftCell="A16">
      <selection activeCell="H36" sqref="H36"/>
    </sheetView>
  </sheetViews>
  <sheetFormatPr defaultColWidth="9.140625" defaultRowHeight="12.75"/>
  <cols>
    <col min="1" max="1" width="3.7109375" style="0" customWidth="1"/>
    <col min="10" max="10" width="12.8515625" style="0" customWidth="1"/>
  </cols>
  <sheetData>
    <row r="1" spans="2:10" ht="12.75">
      <c r="B1" s="28"/>
      <c r="C1" s="29"/>
      <c r="D1" s="29"/>
      <c r="E1" s="29"/>
      <c r="F1" s="29"/>
      <c r="G1" s="29"/>
      <c r="H1" s="29"/>
      <c r="I1" s="29"/>
      <c r="J1" s="30"/>
    </row>
    <row r="2" spans="2:10" ht="12.75">
      <c r="B2" s="31"/>
      <c r="J2" s="32"/>
    </row>
    <row r="3" spans="2:10" ht="21.75">
      <c r="B3" s="31"/>
      <c r="C3" s="33" t="s">
        <v>51</v>
      </c>
      <c r="D3" s="33"/>
      <c r="E3" s="33"/>
      <c r="F3" s="33"/>
      <c r="G3" s="34" t="s">
        <v>52</v>
      </c>
      <c r="H3" s="35"/>
      <c r="I3" s="35"/>
      <c r="J3" s="36"/>
    </row>
    <row r="4" spans="2:10" ht="12.75">
      <c r="B4" s="31"/>
      <c r="C4" s="33" t="s">
        <v>53</v>
      </c>
      <c r="D4" s="33"/>
      <c r="E4" s="33"/>
      <c r="F4" s="33"/>
      <c r="G4" s="35" t="s">
        <v>54</v>
      </c>
      <c r="H4" s="35"/>
      <c r="I4" s="35"/>
      <c r="J4" s="36"/>
    </row>
    <row r="5" spans="2:10" ht="12.75">
      <c r="B5" s="31"/>
      <c r="C5" s="33" t="s">
        <v>55</v>
      </c>
      <c r="D5" s="33"/>
      <c r="E5" s="33"/>
      <c r="F5" s="33"/>
      <c r="G5" s="35" t="s">
        <v>56</v>
      </c>
      <c r="H5" s="35"/>
      <c r="I5" s="35"/>
      <c r="J5" s="36"/>
    </row>
    <row r="6" spans="2:10" ht="12.75">
      <c r="B6" s="31"/>
      <c r="C6" s="37" t="s">
        <v>57</v>
      </c>
      <c r="D6" s="33"/>
      <c r="E6" s="33"/>
      <c r="F6" s="33"/>
      <c r="G6" s="38" t="s">
        <v>58</v>
      </c>
      <c r="H6" s="35"/>
      <c r="I6" s="35" t="s">
        <v>59</v>
      </c>
      <c r="J6" s="36"/>
    </row>
    <row r="7" spans="2:10" ht="12.75">
      <c r="B7" s="31"/>
      <c r="C7" s="37" t="s">
        <v>60</v>
      </c>
      <c r="D7" s="33"/>
      <c r="E7" s="33"/>
      <c r="F7" s="33"/>
      <c r="G7" s="38" t="s">
        <v>61</v>
      </c>
      <c r="H7" s="35"/>
      <c r="I7" s="35"/>
      <c r="J7" s="36"/>
    </row>
    <row r="8" spans="2:10" ht="12.75">
      <c r="B8" s="31"/>
      <c r="C8" s="37" t="s">
        <v>62</v>
      </c>
      <c r="D8" s="33"/>
      <c r="E8" s="33"/>
      <c r="F8" s="33"/>
      <c r="G8" s="38" t="s">
        <v>63</v>
      </c>
      <c r="H8" s="35"/>
      <c r="I8" s="35"/>
      <c r="J8" s="36"/>
    </row>
    <row r="9" spans="2:10" ht="12.75">
      <c r="B9" s="31"/>
      <c r="C9" s="33"/>
      <c r="D9" s="33"/>
      <c r="E9" s="33"/>
      <c r="F9" s="33"/>
      <c r="G9" s="35"/>
      <c r="H9" s="35"/>
      <c r="I9" s="35"/>
      <c r="J9" s="36"/>
    </row>
    <row r="10" spans="2:10" ht="12.75">
      <c r="B10" s="31"/>
      <c r="C10" s="37" t="s">
        <v>64</v>
      </c>
      <c r="D10" s="33"/>
      <c r="E10" s="33"/>
      <c r="F10" s="33"/>
      <c r="G10" s="38" t="s">
        <v>65</v>
      </c>
      <c r="H10" s="35"/>
      <c r="I10" s="35"/>
      <c r="J10" s="36"/>
    </row>
    <row r="11" spans="2:10" ht="12.75">
      <c r="B11" s="31"/>
      <c r="C11" s="37" t="s">
        <v>66</v>
      </c>
      <c r="D11" s="33"/>
      <c r="E11" s="33"/>
      <c r="F11" s="33"/>
      <c r="G11" s="38" t="s">
        <v>67</v>
      </c>
      <c r="H11" s="35"/>
      <c r="I11" s="35"/>
      <c r="J11" s="36"/>
    </row>
    <row r="12" spans="2:10" ht="12.75">
      <c r="B12" s="31"/>
      <c r="C12" s="37" t="s">
        <v>68</v>
      </c>
      <c r="D12" s="33"/>
      <c r="E12" s="33"/>
      <c r="F12" s="33"/>
      <c r="G12" s="37" t="s">
        <v>69</v>
      </c>
      <c r="H12" s="33"/>
      <c r="I12" s="33"/>
      <c r="J12" s="32"/>
    </row>
    <row r="13" spans="2:10" ht="12.75">
      <c r="B13" s="31"/>
      <c r="C13" s="33"/>
      <c r="D13" s="33"/>
      <c r="E13" s="33"/>
      <c r="F13" s="33"/>
      <c r="G13" s="33"/>
      <c r="H13" s="33"/>
      <c r="I13" s="33"/>
      <c r="J13" s="32"/>
    </row>
    <row r="14" spans="2:10" ht="12.75">
      <c r="B14" s="31"/>
      <c r="C14" s="33"/>
      <c r="D14" s="33"/>
      <c r="E14" s="33"/>
      <c r="F14" s="33"/>
      <c r="G14" s="33"/>
      <c r="H14" s="33"/>
      <c r="I14" s="33"/>
      <c r="J14" s="32"/>
    </row>
    <row r="15" spans="2:10" ht="12.75">
      <c r="B15" s="31"/>
      <c r="C15" s="33"/>
      <c r="D15" s="33"/>
      <c r="E15" s="33"/>
      <c r="F15" s="33"/>
      <c r="G15" s="33"/>
      <c r="H15" s="33"/>
      <c r="I15" s="33"/>
      <c r="J15" s="32"/>
    </row>
    <row r="16" spans="2:10" ht="12.75">
      <c r="B16" s="31"/>
      <c r="C16" s="33"/>
      <c r="D16" s="33"/>
      <c r="E16" s="33"/>
      <c r="F16" s="33"/>
      <c r="G16" s="33"/>
      <c r="H16" s="33"/>
      <c r="I16" s="33"/>
      <c r="J16" s="32"/>
    </row>
    <row r="17" spans="2:10" ht="12.75">
      <c r="B17" s="31"/>
      <c r="C17" s="33"/>
      <c r="D17" s="33"/>
      <c r="E17" s="33"/>
      <c r="F17" s="33"/>
      <c r="G17" s="33"/>
      <c r="H17" s="33"/>
      <c r="I17" s="33"/>
      <c r="J17" s="32"/>
    </row>
    <row r="18" spans="2:10" ht="12.75">
      <c r="B18" s="31"/>
      <c r="C18" s="33"/>
      <c r="D18" s="33"/>
      <c r="E18" s="33"/>
      <c r="F18" s="33"/>
      <c r="G18" s="33"/>
      <c r="H18" s="33"/>
      <c r="I18" s="33"/>
      <c r="J18" s="32"/>
    </row>
    <row r="19" spans="2:10" ht="12.75">
      <c r="B19" s="31"/>
      <c r="C19" s="33"/>
      <c r="D19" s="33"/>
      <c r="E19" s="33"/>
      <c r="F19" s="33"/>
      <c r="G19" s="33"/>
      <c r="H19" s="33"/>
      <c r="I19" s="33"/>
      <c r="J19" s="32"/>
    </row>
    <row r="20" spans="2:10" ht="12.75">
      <c r="B20" s="31"/>
      <c r="C20" s="33"/>
      <c r="D20" s="33"/>
      <c r="E20" s="33"/>
      <c r="F20" s="33"/>
      <c r="G20" s="33"/>
      <c r="H20" s="33"/>
      <c r="I20" s="33"/>
      <c r="J20" s="32"/>
    </row>
    <row r="21" spans="2:10" ht="12.75">
      <c r="B21" s="31"/>
      <c r="C21" s="33"/>
      <c r="D21" s="33"/>
      <c r="E21" s="33"/>
      <c r="F21" s="33"/>
      <c r="G21" s="33"/>
      <c r="H21" s="33"/>
      <c r="I21" s="33"/>
      <c r="J21" s="32"/>
    </row>
    <row r="22" spans="2:10" ht="12.75">
      <c r="B22" s="31"/>
      <c r="C22" s="33"/>
      <c r="D22" s="33"/>
      <c r="E22" s="33"/>
      <c r="F22" s="33"/>
      <c r="G22" s="33"/>
      <c r="H22" s="33"/>
      <c r="I22" s="33"/>
      <c r="J22" s="32"/>
    </row>
    <row r="23" spans="2:10" ht="12.75">
      <c r="B23" s="31"/>
      <c r="C23" s="33"/>
      <c r="D23" s="33"/>
      <c r="E23" s="33"/>
      <c r="F23" s="33"/>
      <c r="G23" s="33"/>
      <c r="H23" s="33"/>
      <c r="I23" s="33"/>
      <c r="J23" s="32"/>
    </row>
    <row r="24" spans="2:10" ht="12.75">
      <c r="B24" s="31"/>
      <c r="C24" s="33"/>
      <c r="D24" s="33"/>
      <c r="E24" s="33"/>
      <c r="F24" s="33"/>
      <c r="G24" s="33"/>
      <c r="H24" s="33"/>
      <c r="I24" s="33"/>
      <c r="J24" s="32"/>
    </row>
    <row r="25" spans="2:10" ht="26.25">
      <c r="B25" s="39" t="s">
        <v>70</v>
      </c>
      <c r="C25" s="40"/>
      <c r="D25" s="40"/>
      <c r="E25" s="40"/>
      <c r="F25" s="33"/>
      <c r="G25" s="33"/>
      <c r="H25" s="33"/>
      <c r="I25" s="33"/>
      <c r="J25" s="32"/>
    </row>
    <row r="26" spans="2:10" ht="8.25" customHeight="1">
      <c r="B26" s="39"/>
      <c r="C26" s="40"/>
      <c r="D26" s="40"/>
      <c r="E26" s="40"/>
      <c r="F26" s="33"/>
      <c r="G26" s="33"/>
      <c r="H26" s="33"/>
      <c r="I26" s="33"/>
      <c r="J26" s="32"/>
    </row>
    <row r="27" spans="2:10" ht="12.75">
      <c r="B27" s="31"/>
      <c r="C27" s="41" t="s">
        <v>71</v>
      </c>
      <c r="D27" s="41"/>
      <c r="E27" s="41"/>
      <c r="F27" s="41"/>
      <c r="G27" s="41"/>
      <c r="H27" s="41"/>
      <c r="I27" s="41"/>
      <c r="J27" s="42"/>
    </row>
    <row r="28" spans="2:10" ht="12.75">
      <c r="B28" s="31"/>
      <c r="C28" s="41" t="s">
        <v>72</v>
      </c>
      <c r="D28" s="41"/>
      <c r="E28" s="41"/>
      <c r="F28" s="41"/>
      <c r="G28" s="41"/>
      <c r="H28" s="41"/>
      <c r="I28" s="41"/>
      <c r="J28" s="42"/>
    </row>
    <row r="29" spans="2:10" ht="12.75">
      <c r="B29" s="31"/>
      <c r="C29" s="41"/>
      <c r="D29" s="41"/>
      <c r="E29" s="41"/>
      <c r="F29" s="41"/>
      <c r="G29" s="41"/>
      <c r="H29" s="41"/>
      <c r="I29" s="41"/>
      <c r="J29" s="42"/>
    </row>
    <row r="30" spans="2:10" ht="12.75">
      <c r="B30" s="31"/>
      <c r="C30" s="33"/>
      <c r="D30" s="33"/>
      <c r="E30" s="33"/>
      <c r="F30" s="33"/>
      <c r="G30" s="33"/>
      <c r="H30" s="33"/>
      <c r="I30" s="33"/>
      <c r="J30" s="32"/>
    </row>
    <row r="31" spans="2:10" ht="26.25">
      <c r="B31" s="31"/>
      <c r="C31" s="33"/>
      <c r="D31" s="132" t="s">
        <v>207</v>
      </c>
      <c r="E31" s="132"/>
      <c r="F31" s="132"/>
      <c r="G31" s="132"/>
      <c r="H31" s="33"/>
      <c r="I31" s="33"/>
      <c r="J31" s="32"/>
    </row>
    <row r="32" spans="2:10" ht="12.75">
      <c r="B32" s="31"/>
      <c r="C32" s="33"/>
      <c r="D32" s="33"/>
      <c r="E32" s="33"/>
      <c r="F32" s="33"/>
      <c r="G32" s="33"/>
      <c r="H32" s="33"/>
      <c r="I32" s="33"/>
      <c r="J32" s="32"/>
    </row>
    <row r="33" spans="2:10" ht="12.75">
      <c r="B33" s="31"/>
      <c r="C33" s="33"/>
      <c r="D33" s="33"/>
      <c r="E33" s="33"/>
      <c r="F33" s="33"/>
      <c r="G33" s="33"/>
      <c r="H33" s="33"/>
      <c r="I33" s="33"/>
      <c r="J33" s="32"/>
    </row>
    <row r="34" spans="2:10" ht="12.75">
      <c r="B34" s="31"/>
      <c r="C34" s="33"/>
      <c r="D34" s="33"/>
      <c r="E34" s="33"/>
      <c r="F34" s="33"/>
      <c r="G34" s="33"/>
      <c r="H34" s="33"/>
      <c r="I34" s="33"/>
      <c r="J34" s="32"/>
    </row>
    <row r="35" spans="2:10" ht="12.75">
      <c r="B35" s="31"/>
      <c r="C35" s="33"/>
      <c r="D35" s="33"/>
      <c r="E35" s="33"/>
      <c r="F35" s="33"/>
      <c r="G35" s="33"/>
      <c r="H35" s="33"/>
      <c r="I35" s="33"/>
      <c r="J35" s="32"/>
    </row>
    <row r="36" spans="2:10" ht="12.75">
      <c r="B36" s="31"/>
      <c r="C36" s="33"/>
      <c r="D36" s="33"/>
      <c r="E36" s="33"/>
      <c r="F36" s="33"/>
      <c r="G36" s="33"/>
      <c r="H36" s="33"/>
      <c r="I36" s="33"/>
      <c r="J36" s="32"/>
    </row>
    <row r="37" spans="2:10" ht="12.75">
      <c r="B37" s="31"/>
      <c r="C37" s="33"/>
      <c r="D37" s="33"/>
      <c r="E37" s="33"/>
      <c r="F37" s="33"/>
      <c r="G37" s="33"/>
      <c r="H37" s="33"/>
      <c r="I37" s="33"/>
      <c r="J37" s="32"/>
    </row>
    <row r="38" spans="2:10" ht="12.75">
      <c r="B38" s="31"/>
      <c r="C38" s="33"/>
      <c r="D38" s="33"/>
      <c r="E38" s="33"/>
      <c r="F38" s="33"/>
      <c r="G38" s="33"/>
      <c r="H38" s="33"/>
      <c r="I38" s="33"/>
      <c r="J38" s="32"/>
    </row>
    <row r="39" spans="2:10" ht="12.75">
      <c r="B39" s="31"/>
      <c r="C39" s="33"/>
      <c r="D39" s="33"/>
      <c r="E39" s="33"/>
      <c r="F39" s="33"/>
      <c r="G39" s="33"/>
      <c r="H39" s="33"/>
      <c r="I39" s="33"/>
      <c r="J39" s="32"/>
    </row>
    <row r="40" spans="2:10" ht="12.75">
      <c r="B40" s="31"/>
      <c r="C40" s="33"/>
      <c r="D40" s="33"/>
      <c r="E40" s="33"/>
      <c r="F40" s="33"/>
      <c r="G40" s="33"/>
      <c r="H40" s="33"/>
      <c r="I40" s="33"/>
      <c r="J40" s="32"/>
    </row>
    <row r="41" spans="2:10" ht="12.75">
      <c r="B41" s="31"/>
      <c r="C41" s="33"/>
      <c r="D41" s="33"/>
      <c r="E41" s="33"/>
      <c r="F41" s="33"/>
      <c r="G41" s="33"/>
      <c r="H41" s="33"/>
      <c r="I41" s="33"/>
      <c r="J41" s="32"/>
    </row>
    <row r="42" spans="2:10" ht="12.75">
      <c r="B42" s="31"/>
      <c r="C42" s="33"/>
      <c r="D42" s="33"/>
      <c r="E42" s="33"/>
      <c r="F42" s="33"/>
      <c r="G42" s="33"/>
      <c r="H42" s="33"/>
      <c r="I42" s="33"/>
      <c r="J42" s="32"/>
    </row>
    <row r="43" spans="2:12" ht="12.75">
      <c r="B43" s="31"/>
      <c r="C43" s="33"/>
      <c r="D43" s="33"/>
      <c r="E43" s="33"/>
      <c r="F43" s="33"/>
      <c r="G43" s="33"/>
      <c r="H43" s="33"/>
      <c r="I43" s="33"/>
      <c r="J43" s="32"/>
      <c r="L43" t="s">
        <v>73</v>
      </c>
    </row>
    <row r="44" spans="2:10" ht="12.75">
      <c r="B44" s="31"/>
      <c r="C44" s="33"/>
      <c r="D44" s="33"/>
      <c r="E44" s="33"/>
      <c r="F44" s="33"/>
      <c r="G44" s="33"/>
      <c r="H44" s="33"/>
      <c r="I44" s="33"/>
      <c r="J44" s="32"/>
    </row>
    <row r="45" spans="2:10" ht="12.75">
      <c r="B45" s="31"/>
      <c r="C45" s="33"/>
      <c r="D45" s="33"/>
      <c r="E45" s="33"/>
      <c r="F45" s="33"/>
      <c r="G45" s="33"/>
      <c r="H45" s="33"/>
      <c r="I45" s="33"/>
      <c r="J45" s="32"/>
    </row>
    <row r="46" spans="2:10" ht="12.75">
      <c r="B46" s="31"/>
      <c r="C46" s="33"/>
      <c r="D46" s="33"/>
      <c r="E46" s="33"/>
      <c r="F46" s="33"/>
      <c r="G46" s="33"/>
      <c r="H46" s="33"/>
      <c r="I46" s="33"/>
      <c r="J46" s="32"/>
    </row>
    <row r="47" spans="2:10" ht="12.75">
      <c r="B47" s="31"/>
      <c r="C47" s="33" t="s">
        <v>74</v>
      </c>
      <c r="D47" s="33"/>
      <c r="E47" s="33"/>
      <c r="F47" s="33"/>
      <c r="G47" s="33"/>
      <c r="H47" s="35" t="s">
        <v>75</v>
      </c>
      <c r="I47" s="35"/>
      <c r="J47" s="36"/>
    </row>
    <row r="48" spans="2:10" ht="12.75">
      <c r="B48" s="31"/>
      <c r="C48" s="33" t="s">
        <v>76</v>
      </c>
      <c r="D48" s="33"/>
      <c r="E48" s="33"/>
      <c r="F48" s="33"/>
      <c r="G48" s="33"/>
      <c r="H48" s="35" t="s">
        <v>77</v>
      </c>
      <c r="I48" s="35"/>
      <c r="J48" s="36"/>
    </row>
    <row r="49" spans="2:10" ht="12.75">
      <c r="B49" s="31"/>
      <c r="C49" s="33" t="s">
        <v>78</v>
      </c>
      <c r="D49" s="33"/>
      <c r="E49" s="33"/>
      <c r="F49" s="33"/>
      <c r="G49" s="33"/>
      <c r="H49" s="35" t="s">
        <v>79</v>
      </c>
      <c r="I49" s="35"/>
      <c r="J49" s="36"/>
    </row>
    <row r="50" spans="2:10" ht="12.75">
      <c r="B50" s="31"/>
      <c r="C50" s="33" t="s">
        <v>80</v>
      </c>
      <c r="D50" s="33"/>
      <c r="E50" s="33"/>
      <c r="F50" s="33"/>
      <c r="G50" s="33"/>
      <c r="H50" s="38" t="s">
        <v>81</v>
      </c>
      <c r="I50" s="35"/>
      <c r="J50" s="36"/>
    </row>
    <row r="51" spans="2:10" ht="12.75">
      <c r="B51" s="31"/>
      <c r="C51" s="33"/>
      <c r="D51" s="33"/>
      <c r="E51" s="33"/>
      <c r="F51" s="33"/>
      <c r="G51" s="33"/>
      <c r="H51" s="35"/>
      <c r="I51" s="35"/>
      <c r="J51" s="36"/>
    </row>
    <row r="52" spans="2:10" ht="12.75">
      <c r="B52" s="31"/>
      <c r="C52" s="33" t="s">
        <v>82</v>
      </c>
      <c r="D52" s="33"/>
      <c r="E52" s="33"/>
      <c r="F52" s="33"/>
      <c r="G52" s="33"/>
      <c r="H52" s="38" t="s">
        <v>83</v>
      </c>
      <c r="I52" s="35" t="s">
        <v>194</v>
      </c>
      <c r="J52" s="36"/>
    </row>
    <row r="53" spans="2:10" ht="12.75">
      <c r="B53" s="31"/>
      <c r="C53" s="33" t="s">
        <v>84</v>
      </c>
      <c r="D53" s="33"/>
      <c r="E53" s="33"/>
      <c r="F53" s="33"/>
      <c r="G53" s="33"/>
      <c r="H53" s="38" t="s">
        <v>85</v>
      </c>
      <c r="I53" s="35" t="s">
        <v>195</v>
      </c>
      <c r="J53" s="36"/>
    </row>
    <row r="54" spans="2:10" ht="12.75">
      <c r="B54" s="31"/>
      <c r="C54" s="33"/>
      <c r="D54" s="33"/>
      <c r="E54" s="33"/>
      <c r="F54" s="33"/>
      <c r="G54" s="33"/>
      <c r="H54" s="33"/>
      <c r="I54" s="33"/>
      <c r="J54" s="32"/>
    </row>
    <row r="55" spans="2:10" ht="12.75">
      <c r="B55" s="31"/>
      <c r="C55" s="33" t="s">
        <v>86</v>
      </c>
      <c r="D55" s="33"/>
      <c r="E55" s="33"/>
      <c r="F55" s="33"/>
      <c r="G55" s="33"/>
      <c r="H55" s="38" t="s">
        <v>196</v>
      </c>
      <c r="I55" s="33"/>
      <c r="J55" s="32"/>
    </row>
    <row r="56" spans="2:10" ht="13.5" thickBot="1">
      <c r="B56" s="43"/>
      <c r="C56" s="44"/>
      <c r="D56" s="44"/>
      <c r="E56" s="44"/>
      <c r="F56" s="44"/>
      <c r="G56" s="44"/>
      <c r="H56" s="44"/>
      <c r="I56" s="44"/>
      <c r="J56" s="45"/>
    </row>
  </sheetData>
  <sheetProtection/>
  <mergeCells count="1">
    <mergeCell ref="D31:G31"/>
  </mergeCells>
  <printOptions/>
  <pageMargins left="0.26" right="0.7" top="0.3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2013-07-28T16:28:31Z</cp:lastPrinted>
  <dcterms:created xsi:type="dcterms:W3CDTF">2009-01-09T18:21:01Z</dcterms:created>
  <dcterms:modified xsi:type="dcterms:W3CDTF">2013-07-28T16:29:17Z</dcterms:modified>
  <cp:category/>
  <cp:version/>
  <cp:contentType/>
  <cp:contentStatus/>
</cp:coreProperties>
</file>